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55" windowHeight="6405" activeTab="0"/>
  </bookViews>
  <sheets>
    <sheet name="Mayoría con anuladas" sheetId="1" r:id="rId1"/>
  </sheets>
  <externalReferences>
    <externalReference r:id="rId4"/>
    <externalReference r:id="rId5"/>
  </externalReferences>
  <definedNames>
    <definedName name="_xlnm.Print_Area" localSheetId="0">'Mayoría con anuladas'!$B$9:$W$67</definedName>
    <definedName name="T_Es">'[1]PRD'!$D$55</definedName>
    <definedName name="_xlnm.Print_Titles" localSheetId="0">'Mayoría con anuladas'!$A:$C,'Mayoría con anuladas'!$1:$8</definedName>
    <definedName name="_xlnm.Print_Titles">$1:$6</definedName>
    <definedName name="totalestatal">#REF!</definedName>
    <definedName name="totest">#REF!</definedName>
    <definedName name="TotEstatal">'[1]PAN'!$D$55</definedName>
    <definedName name="votvalefec2">'[2]vot tot c anuladas'!#REF!</definedName>
  </definedNames>
  <calcPr fullCalcOnLoad="1"/>
</workbook>
</file>

<file path=xl/sharedStrings.xml><?xml version="1.0" encoding="utf-8"?>
<sst xmlns="http://schemas.openxmlformats.org/spreadsheetml/2006/main" count="141" uniqueCount="117">
  <si>
    <t>INSTITUTO ELECTORAL DEL ESTADO DE MÉXICO</t>
  </si>
  <si>
    <t>PROCESOS ELECTORALES 2005 - 2006</t>
  </si>
  <si>
    <t>DIRECCIÓN GENERAL</t>
  </si>
  <si>
    <t>DTTO.</t>
  </si>
  <si>
    <t>CABECERA</t>
  </si>
  <si>
    <t>LISTA NOMINAL</t>
  </si>
  <si>
    <t>PAN</t>
  </si>
  <si>
    <t>PRI</t>
  </si>
  <si>
    <t>ALIANZA POR MEXICO</t>
  </si>
  <si>
    <t>POR EL BIEN DE TODOS</t>
  </si>
  <si>
    <t>PVEM</t>
  </si>
  <si>
    <t>CONVERGENCIA</t>
  </si>
  <si>
    <t>NO REGISTRADOS</t>
  </si>
  <si>
    <t>VOTOS NULOS</t>
  </si>
  <si>
    <t>VOTACIÓN</t>
  </si>
  <si>
    <t>Anulada por el TEEM</t>
  </si>
  <si>
    <t>VOTOS</t>
  </si>
  <si>
    <t>%</t>
  </si>
  <si>
    <t>TOTAL</t>
  </si>
  <si>
    <t>TOTAL ESTATAL</t>
  </si>
  <si>
    <t>I</t>
  </si>
  <si>
    <t>TOLUCA (PARTE)</t>
  </si>
  <si>
    <t>II</t>
  </si>
  <si>
    <t>III</t>
  </si>
  <si>
    <t>TEMOAYA</t>
  </si>
  <si>
    <t>IV</t>
  </si>
  <si>
    <t>V</t>
  </si>
  <si>
    <t>TENANGO DEL VALLE</t>
  </si>
  <si>
    <t>VI</t>
  </si>
  <si>
    <t>TIANGUISTENCO</t>
  </si>
  <si>
    <t>VII</t>
  </si>
  <si>
    <t>VIII</t>
  </si>
  <si>
    <t>SULTEPEC</t>
  </si>
  <si>
    <t>IX</t>
  </si>
  <si>
    <t xml:space="preserve">TEJUPILCO </t>
  </si>
  <si>
    <t>X</t>
  </si>
  <si>
    <t>VALLE DE BRAVO</t>
  </si>
  <si>
    <t>XI</t>
  </si>
  <si>
    <t>SANTO TOMAS</t>
  </si>
  <si>
    <t>XII</t>
  </si>
  <si>
    <t>EL ORO</t>
  </si>
  <si>
    <t>XIII</t>
  </si>
  <si>
    <t>ATLACOMULCO</t>
  </si>
  <si>
    <t>XIV</t>
  </si>
  <si>
    <t>JILOTEPEC</t>
  </si>
  <si>
    <t>XV</t>
  </si>
  <si>
    <t>IXTLAHUACA</t>
  </si>
  <si>
    <t>XVI</t>
  </si>
  <si>
    <t>ATIZAPAN DE ZARAGOZA</t>
  </si>
  <si>
    <t>XVII</t>
  </si>
  <si>
    <t>HUIXQUILUCAN</t>
  </si>
  <si>
    <t>XVIII</t>
  </si>
  <si>
    <t>TLALNEPANTLA (PARTE)</t>
  </si>
  <si>
    <t>XIX</t>
  </si>
  <si>
    <t>CUAUTITLAN</t>
  </si>
  <si>
    <t>XX</t>
  </si>
  <si>
    <t>ZUMPANGO</t>
  </si>
  <si>
    <t>XXI</t>
  </si>
  <si>
    <t>ECATEPEC (PARTE)</t>
  </si>
  <si>
    <t>XXII</t>
  </si>
  <si>
    <t>XXIII</t>
  </si>
  <si>
    <t>TEXCOCO</t>
  </si>
  <si>
    <t>XXIV</t>
  </si>
  <si>
    <t>NEZAHUALCÓYOTL (PARTE)</t>
  </si>
  <si>
    <t>XXV</t>
  </si>
  <si>
    <t>XXVI</t>
  </si>
  <si>
    <t>XXVII</t>
  </si>
  <si>
    <t>CHALCO</t>
  </si>
  <si>
    <t>XXVIII</t>
  </si>
  <si>
    <t>AMECAMECA</t>
  </si>
  <si>
    <t>XXIX</t>
  </si>
  <si>
    <t>NAUCALPAN (PARTE)</t>
  </si>
  <si>
    <t>XXX</t>
  </si>
  <si>
    <t>XXXI</t>
  </si>
  <si>
    <t>XXXII</t>
  </si>
  <si>
    <t>NEZAHUALCOYOTL (PARTE)</t>
  </si>
  <si>
    <t>XXXIII</t>
  </si>
  <si>
    <t>XXXIV</t>
  </si>
  <si>
    <t>IXTAPAN DE LA SAL</t>
  </si>
  <si>
    <t>XXXV</t>
  </si>
  <si>
    <t>METEPEC</t>
  </si>
  <si>
    <t>XXXVI</t>
  </si>
  <si>
    <t>VILLA DEL CARBON</t>
  </si>
  <si>
    <t>XXXVII</t>
  </si>
  <si>
    <t>XXXVIII</t>
  </si>
  <si>
    <t>COACALCO</t>
  </si>
  <si>
    <t>XXXIX</t>
  </si>
  <si>
    <t>XL</t>
  </si>
  <si>
    <t>IXTAPALUCA</t>
  </si>
  <si>
    <t>XLI</t>
  </si>
  <si>
    <t>XLII</t>
  </si>
  <si>
    <t>XLIII</t>
  </si>
  <si>
    <t>CUAUTITLAN IZCALLI</t>
  </si>
  <si>
    <t>XLIV</t>
  </si>
  <si>
    <t>NICOLAS ROMERO</t>
  </si>
  <si>
    <t>XLV</t>
  </si>
  <si>
    <t>ZINACANTEPEC</t>
  </si>
  <si>
    <t>Notas:</t>
  </si>
  <si>
    <t>La VOTACION TOTAL incluye la votación anulada por el Tribunal Electoral del Estado de México (TEEM)</t>
  </si>
  <si>
    <t>Los porcentajes de votación son con respecto a la Votación Total</t>
  </si>
  <si>
    <r>
      <t xml:space="preserve">LERMA </t>
    </r>
    <r>
      <rPr>
        <b/>
        <vertAlign val="superscript"/>
        <sz val="8"/>
        <rFont val="AvantGarde Bk BT"/>
        <family val="2"/>
      </rPr>
      <t>1</t>
    </r>
  </si>
  <si>
    <r>
      <t xml:space="preserve">TENANCINGO </t>
    </r>
    <r>
      <rPr>
        <b/>
        <vertAlign val="superscript"/>
        <sz val="8"/>
        <rFont val="AvantGarde Bk BT"/>
        <family val="2"/>
      </rPr>
      <t>2</t>
    </r>
  </si>
  <si>
    <r>
      <t xml:space="preserve">ECATEPEC (PARTE) </t>
    </r>
    <r>
      <rPr>
        <b/>
        <vertAlign val="superscript"/>
        <sz val="8"/>
        <rFont val="AvantGarde Bk BT"/>
        <family val="2"/>
      </rPr>
      <t>3</t>
    </r>
  </si>
  <si>
    <r>
      <t xml:space="preserve">NEZAHUALCÓYOTL (PARTE) </t>
    </r>
    <r>
      <rPr>
        <b/>
        <vertAlign val="superscript"/>
        <sz val="8"/>
        <rFont val="AvantGarde Bk BT"/>
        <family val="2"/>
      </rPr>
      <t>4</t>
    </r>
  </si>
  <si>
    <r>
      <t xml:space="preserve">LA PAZ </t>
    </r>
    <r>
      <rPr>
        <b/>
        <vertAlign val="superscript"/>
        <sz val="8"/>
        <rFont val="AvantGarde Bk BT"/>
        <family val="2"/>
      </rPr>
      <t>5</t>
    </r>
  </si>
  <si>
    <r>
      <t xml:space="preserve">OTUMBA </t>
    </r>
    <r>
      <rPr>
        <b/>
        <vertAlign val="superscript"/>
        <sz val="8"/>
        <rFont val="AvantGarde Bk BT"/>
        <family val="2"/>
      </rPr>
      <t>6</t>
    </r>
  </si>
  <si>
    <t>RESULTADOS DE LA ELECCIÓN DE DIPUTADOS POR EL PRINCIPIO DE MAYORÍA RELATIVA</t>
  </si>
  <si>
    <t xml:space="preserve">                 (incluye resoluciones del Tribunal Electoral del Estado de México y del Tribunal Electoral del Poder Judicial de la Federación)</t>
  </si>
  <si>
    <t>El Tribunal Electoral del Poder Judicial de la Federación no modificó ningún resultado.</t>
  </si>
  <si>
    <t>La coalición Alianza por México se integró por el Partido Revolucionario Institucional y el Partido Verde Ecologista de México, fue parcial porque participaron por separado en siete distritos.</t>
  </si>
  <si>
    <t>La coalición Por el Bien de Todos se integró por el Partido de la Revolución Democrática y el Partido del Trabajo, participaron juntos en todo el Estado.</t>
  </si>
  <si>
    <t xml:space="preserve">    1 - El Tribunal Electoral del Estado de México en el Juicio de Inconformidad JI-014/2006 anuló una casilla.</t>
  </si>
  <si>
    <t xml:space="preserve">    2 - El Tribunal Electoral del Estado de México en el Juicio de Inconformidad JI/05/2006 decidió anular 2 casillas.</t>
  </si>
  <si>
    <t xml:space="preserve">    3 - El Tribunal Electoral del Estado de México en el Juicio de Inconformidad JI/009/2006 anuló 34 casillas.</t>
  </si>
  <si>
    <t xml:space="preserve">    4 - El Tribunal Electoral del Estado de México en el Juicio de Inconformidad JI/01/2006 decidió anular 13 casillas.</t>
  </si>
  <si>
    <t xml:space="preserve">    5 - El Tribunal Electoral del Estado de México en el Juicio de Inconformidad JI/07/2006 anuló 17 casillas.</t>
  </si>
  <si>
    <t xml:space="preserve">    6 - El Tribunal Electoral del Estado de México en los Juicios de Inconformidad JI/08/2006 y JI/13/2006 acumulados, decidió anular una casilla.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</si>
</sst>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#,##0\ \ "/>
    <numFmt numFmtId="191" formatCode="###\ ###\ ###"/>
    <numFmt numFmtId="192" formatCode="0.0E+00"/>
    <numFmt numFmtId="193" formatCode="0E+00"/>
    <numFmt numFmtId="194" formatCode="0.000E+00"/>
    <numFmt numFmtId="195" formatCode="0.0000E+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[$€-2]\ #,##0.00_);[Red]\([$€-2]\ #,##0.00\)"/>
    <numFmt numFmtId="202" formatCode="#,##0.0_);[Red]\(#,##0.0\)"/>
    <numFmt numFmtId="203" formatCode="#,##0;[Red]#,##0"/>
    <numFmt numFmtId="204" formatCode="#,##0.0;[Red]\-#,##0.0"/>
    <numFmt numFmtId="205" formatCode="0.000"/>
    <numFmt numFmtId="206" formatCode="0.000%"/>
    <numFmt numFmtId="207" formatCode="_(* #,##0.0_);_(* \(#,##0.0\);_(* &quot;-&quot;??_);_(@_)"/>
    <numFmt numFmtId="208" formatCode="_(* #,##0_);_(* \(#,##0\);_(* &quot;-&quot;??_);_(@_)"/>
    <numFmt numFmtId="209" formatCode="0.0"/>
    <numFmt numFmtId="210" formatCode="[=0]#\-\-\-#\ \ ;\ ##0.00000\ \ "/>
    <numFmt numFmtId="211" formatCode="0.00\ \ \ \ "/>
    <numFmt numFmtId="212" formatCode="#\ ###\ ###\ ##0"/>
    <numFmt numFmtId="213" formatCode="0;[Red]0"/>
    <numFmt numFmtId="214" formatCode="_-[$€-2]* #,##0.00_-;\-[$€-2]* #,##0.00_-;_-[$€-2]* &quot;-&quot;??_-"/>
    <numFmt numFmtId="215" formatCode="#,##0.000;[Red]\-#,##0.000"/>
    <numFmt numFmtId="216" formatCode="#,##0.0"/>
    <numFmt numFmtId="217" formatCode="_-* #,##0.0_-;\-* #,##0.0_-;_-* &quot;-&quot;??_-;_-@_-"/>
    <numFmt numFmtId="218" formatCode="_-* #,##0_-;\-* #,##0_-;_-* &quot;-&quot;??_-;_-@_-"/>
    <numFmt numFmtId="219" formatCode="0.0000%"/>
    <numFmt numFmtId="220" formatCode="0.0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name val="AvantGarde Bk BT"/>
      <family val="2"/>
    </font>
    <font>
      <sz val="8"/>
      <name val="Arial"/>
      <family val="2"/>
    </font>
    <font>
      <sz val="8"/>
      <color indexed="22"/>
      <name val="Arial"/>
      <family val="2"/>
    </font>
    <font>
      <b/>
      <vertAlign val="superscript"/>
      <sz val="8"/>
      <name val="AvantGarde Bk BT"/>
      <family val="2"/>
    </font>
    <font>
      <sz val="8"/>
      <name val="AvantGarde Bk BT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 Narrow"/>
      <family val="2"/>
    </font>
    <font>
      <b/>
      <sz val="11"/>
      <name val="Arial"/>
      <family val="2"/>
    </font>
    <font>
      <b/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justify" vertical="top" wrapText="1"/>
    </xf>
    <xf numFmtId="190" fontId="8" fillId="0" borderId="1" xfId="22" applyNumberFormat="1" applyFont="1" applyBorder="1" applyAlignment="1">
      <alignment horizontal="center"/>
      <protection/>
    </xf>
    <xf numFmtId="3" fontId="8" fillId="0" borderId="1" xfId="0" applyNumberFormat="1" applyFont="1" applyFill="1" applyBorder="1" applyAlignment="1">
      <alignment horizontal="center"/>
    </xf>
    <xf numFmtId="10" fontId="8" fillId="0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10" fontId="9" fillId="4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left"/>
    </xf>
    <xf numFmtId="186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10" fontId="8" fillId="5" borderId="1" xfId="0" applyNumberFormat="1" applyFont="1" applyFill="1" applyBorder="1" applyAlignment="1">
      <alignment horizontal="center"/>
    </xf>
    <xf numFmtId="3" fontId="8" fillId="6" borderId="1" xfId="0" applyNumberFormat="1" applyFont="1" applyFill="1" applyBorder="1" applyAlignment="1">
      <alignment horizontal="center"/>
    </xf>
    <xf numFmtId="10" fontId="8" fillId="6" borderId="1" xfId="0" applyNumberFormat="1" applyFont="1" applyFill="1" applyBorder="1" applyAlignment="1">
      <alignment horizontal="center"/>
    </xf>
    <xf numFmtId="3" fontId="8" fillId="7" borderId="1" xfId="0" applyNumberFormat="1" applyFont="1" applyFill="1" applyBorder="1" applyAlignment="1">
      <alignment horizontal="center"/>
    </xf>
    <xf numFmtId="10" fontId="8" fillId="7" borderId="1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LDEFINITIVO2003" xfId="22"/>
    <cellStyle name="Percent" xfId="23"/>
  </cellStyles>
  <dxfs count="6">
    <dxf>
      <font>
        <b/>
        <i val="0"/>
        <color rgb="FFFFFFFF"/>
      </font>
      <fill>
        <patternFill>
          <bgColor rgb="FF0000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0000"/>
      </font>
      <fill>
        <patternFill>
          <bgColor rgb="FFFFCC00"/>
        </patternFill>
      </fill>
      <border/>
    </dxf>
    <dxf>
      <font>
        <b/>
        <i val="0"/>
        <color rgb="FF000000"/>
      </font>
      <fill>
        <patternFill>
          <bgColor rgb="FF00FF00"/>
        </patternFill>
      </fill>
      <border/>
    </dxf>
    <dxf>
      <font>
        <b/>
        <i val="0"/>
        <color rgb="FF0000FF"/>
      </font>
      <fill>
        <patternFill>
          <bgColor rgb="FFFF99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28575</xdr:rowOff>
    </xdr:from>
    <xdr:to>
      <xdr:col>2</xdr:col>
      <xdr:colOff>1343025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619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ie-ing-pablo\proc%202005%202006\Estadistica%202005\Ayuntamie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u\borrame\Resultados%20Electorales\2003\dip%202003%20c_anul%20to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do"/>
      <sheetName val="PAN"/>
      <sheetName val="APT"/>
      <sheetName val="PRD"/>
      <sheetName val="PT"/>
      <sheetName val="C"/>
      <sheetName val="PAS"/>
      <sheetName val="PSN"/>
      <sheetName val="PACEM"/>
    </sheetNames>
    <sheetDataSet>
      <sheetData sheetId="1">
        <row r="55">
          <cell r="D55">
            <v>1115</v>
          </cell>
        </row>
      </sheetData>
      <sheetData sheetId="3">
        <row r="55">
          <cell r="D55">
            <v>1885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otacion total"/>
      <sheetName val="vot tot c anuladas"/>
      <sheetName val="Mayoría relativa"/>
      <sheetName val="May rel vot val emitida"/>
      <sheetName val="Representación prop"/>
      <sheetName val="casillas especiales"/>
      <sheetName val="Casillas anuladas TE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workbookViewId="0" topLeftCell="B1">
      <selection activeCell="C16" sqref="C16"/>
    </sheetView>
  </sheetViews>
  <sheetFormatPr defaultColWidth="11.421875" defaultRowHeight="12.75"/>
  <cols>
    <col min="1" max="1" width="5.28125" style="0" hidden="1" customWidth="1"/>
    <col min="2" max="2" width="5.57421875" style="0" customWidth="1"/>
    <col min="3" max="3" width="21.00390625" style="0" customWidth="1"/>
    <col min="4" max="4" width="8.57421875" style="0" customWidth="1"/>
    <col min="5" max="5" width="8.421875" style="0" customWidth="1"/>
    <col min="6" max="6" width="6.421875" style="0" customWidth="1"/>
    <col min="7" max="7" width="9.28125" style="0" customWidth="1"/>
    <col min="8" max="8" width="6.421875" style="0" customWidth="1"/>
    <col min="9" max="9" width="9.28125" style="0" customWidth="1"/>
    <col min="10" max="10" width="8.7109375" style="0" customWidth="1"/>
    <col min="11" max="11" width="9.28125" style="0" customWidth="1"/>
    <col min="12" max="12" width="10.7109375" style="0" customWidth="1"/>
    <col min="13" max="13" width="8.28125" style="0" bestFit="1" customWidth="1"/>
    <col min="14" max="14" width="6.421875" style="0" customWidth="1"/>
    <col min="15" max="15" width="8.28125" style="0" bestFit="1" customWidth="1"/>
    <col min="16" max="16" width="6.421875" style="0" customWidth="1"/>
    <col min="17" max="17" width="8.28125" style="0" bestFit="1" customWidth="1"/>
    <col min="18" max="18" width="6.421875" style="0" customWidth="1"/>
    <col min="19" max="19" width="8.28125" style="0" bestFit="1" customWidth="1"/>
    <col min="20" max="20" width="6.421875" style="0" customWidth="1"/>
    <col min="21" max="21" width="9.421875" style="36" customWidth="1"/>
    <col min="22" max="22" width="10.28125" style="37" customWidth="1"/>
    <col min="23" max="23" width="6.421875" style="37" customWidth="1"/>
    <col min="24" max="16384" width="11.421875" style="37" customWidth="1"/>
  </cols>
  <sheetData>
    <row r="1" spans="1:21" s="5" customFormat="1" ht="15">
      <c r="A1" s="1"/>
      <c r="B1" s="1"/>
      <c r="C1" s="1"/>
      <c r="D1" s="41" t="s">
        <v>0</v>
      </c>
      <c r="E1" s="1"/>
      <c r="F1" s="1"/>
      <c r="G1" s="3"/>
      <c r="H1" s="3"/>
      <c r="I1" s="3"/>
      <c r="J1" s="3"/>
      <c r="K1" s="3"/>
      <c r="L1" s="3"/>
      <c r="M1" s="2"/>
      <c r="N1" s="2"/>
      <c r="O1" s="3"/>
      <c r="P1" s="3"/>
      <c r="Q1" s="3"/>
      <c r="R1" s="3"/>
      <c r="S1" s="3"/>
      <c r="T1" s="3"/>
      <c r="U1" s="4"/>
    </row>
    <row r="2" spans="1:21" s="5" customFormat="1" ht="15">
      <c r="A2" s="1"/>
      <c r="B2" s="1"/>
      <c r="C2" s="1"/>
      <c r="D2" s="41" t="s">
        <v>1</v>
      </c>
      <c r="E2" s="1"/>
      <c r="F2" s="1"/>
      <c r="G2" s="3"/>
      <c r="H2" s="3"/>
      <c r="I2" s="3"/>
      <c r="J2" s="3"/>
      <c r="K2" s="3"/>
      <c r="L2" s="3"/>
      <c r="O2" s="3"/>
      <c r="P2" s="3"/>
      <c r="Q2" s="3"/>
      <c r="R2" s="3"/>
      <c r="S2" s="3"/>
      <c r="T2" s="3"/>
      <c r="U2" s="4"/>
    </row>
    <row r="3" spans="1:21" s="5" customFormat="1" ht="15">
      <c r="A3" s="1"/>
      <c r="B3" s="1"/>
      <c r="C3" s="1"/>
      <c r="D3" s="40" t="s">
        <v>2</v>
      </c>
      <c r="E3" s="1"/>
      <c r="F3" s="1"/>
      <c r="G3" s="3"/>
      <c r="H3" s="3"/>
      <c r="I3" s="3"/>
      <c r="J3" s="3"/>
      <c r="K3" s="3"/>
      <c r="L3" s="3"/>
      <c r="M3" s="2"/>
      <c r="N3" s="2"/>
      <c r="O3" s="3"/>
      <c r="P3" s="3"/>
      <c r="Q3" s="3"/>
      <c r="R3" s="3"/>
      <c r="S3" s="3"/>
      <c r="T3" s="3"/>
      <c r="U3" s="4"/>
    </row>
    <row r="4" spans="1:21" s="5" customFormat="1" ht="15">
      <c r="A4" s="1"/>
      <c r="B4" s="1"/>
      <c r="C4" s="1"/>
      <c r="D4" s="40" t="s">
        <v>106</v>
      </c>
      <c r="E4" s="1"/>
      <c r="F4" s="1"/>
      <c r="G4" s="3"/>
      <c r="H4" s="3"/>
      <c r="I4" s="3"/>
      <c r="J4" s="3"/>
      <c r="K4" s="3"/>
      <c r="L4" s="3"/>
      <c r="M4" s="6"/>
      <c r="N4" s="6"/>
      <c r="O4" s="3"/>
      <c r="P4" s="3"/>
      <c r="Q4" s="3"/>
      <c r="R4" s="3"/>
      <c r="S4" s="3"/>
      <c r="T4" s="3"/>
      <c r="U4" s="4"/>
    </row>
    <row r="5" spans="1:21" s="5" customFormat="1" ht="14.25">
      <c r="A5" s="1"/>
      <c r="B5" s="1"/>
      <c r="C5" s="1"/>
      <c r="D5" s="6" t="s">
        <v>107</v>
      </c>
      <c r="E5" s="1"/>
      <c r="F5" s="1"/>
      <c r="G5" s="3"/>
      <c r="H5" s="3"/>
      <c r="I5" s="3"/>
      <c r="J5" s="3"/>
      <c r="K5" s="3"/>
      <c r="L5" s="3"/>
      <c r="M5" s="6"/>
      <c r="N5" s="6"/>
      <c r="O5" s="3"/>
      <c r="P5" s="3"/>
      <c r="Q5" s="3"/>
      <c r="R5" s="3"/>
      <c r="S5" s="3"/>
      <c r="T5" s="3"/>
      <c r="U5" s="4"/>
    </row>
    <row r="6" spans="1:21" s="5" customFormat="1" ht="6" customHeight="1">
      <c r="A6" s="1"/>
      <c r="B6" s="1"/>
      <c r="C6" s="1"/>
      <c r="D6" s="2"/>
      <c r="E6" s="1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 spans="1:23" s="9" customFormat="1" ht="11.25" customHeight="1">
      <c r="A7" s="44" t="s">
        <v>3</v>
      </c>
      <c r="B7" s="45" t="s">
        <v>3</v>
      </c>
      <c r="C7" s="45" t="s">
        <v>4</v>
      </c>
      <c r="D7" s="46" t="s">
        <v>5</v>
      </c>
      <c r="E7" s="42" t="s">
        <v>6</v>
      </c>
      <c r="F7" s="43"/>
      <c r="G7" s="42" t="s">
        <v>7</v>
      </c>
      <c r="H7" s="43"/>
      <c r="I7" s="47" t="s">
        <v>8</v>
      </c>
      <c r="J7" s="48"/>
      <c r="K7" s="47" t="s">
        <v>9</v>
      </c>
      <c r="L7" s="48"/>
      <c r="M7" s="42" t="s">
        <v>10</v>
      </c>
      <c r="N7" s="43"/>
      <c r="O7" s="42" t="s">
        <v>11</v>
      </c>
      <c r="P7" s="43"/>
      <c r="Q7" s="42" t="s">
        <v>12</v>
      </c>
      <c r="R7" s="43"/>
      <c r="S7" s="49" t="s">
        <v>13</v>
      </c>
      <c r="T7" s="50"/>
      <c r="U7" s="8" t="s">
        <v>14</v>
      </c>
      <c r="V7" s="49" t="s">
        <v>15</v>
      </c>
      <c r="W7" s="50"/>
    </row>
    <row r="8" spans="1:23" s="9" customFormat="1" ht="11.25">
      <c r="A8" s="44"/>
      <c r="B8" s="45"/>
      <c r="C8" s="45"/>
      <c r="D8" s="46"/>
      <c r="E8" s="10" t="s">
        <v>16</v>
      </c>
      <c r="F8" s="10" t="s">
        <v>17</v>
      </c>
      <c r="G8" s="10" t="s">
        <v>16</v>
      </c>
      <c r="H8" s="10" t="s">
        <v>17</v>
      </c>
      <c r="I8" s="10" t="s">
        <v>16</v>
      </c>
      <c r="J8" s="10" t="s">
        <v>17</v>
      </c>
      <c r="K8" s="10" t="s">
        <v>16</v>
      </c>
      <c r="L8" s="10" t="s">
        <v>17</v>
      </c>
      <c r="M8" s="10" t="s">
        <v>16</v>
      </c>
      <c r="N8" s="10" t="s">
        <v>17</v>
      </c>
      <c r="O8" s="10" t="s">
        <v>16</v>
      </c>
      <c r="P8" s="10" t="s">
        <v>17</v>
      </c>
      <c r="Q8" s="10" t="s">
        <v>16</v>
      </c>
      <c r="R8" s="10" t="s">
        <v>17</v>
      </c>
      <c r="S8" s="10" t="s">
        <v>16</v>
      </c>
      <c r="T8" s="10" t="s">
        <v>17</v>
      </c>
      <c r="U8" s="11" t="s">
        <v>18</v>
      </c>
      <c r="V8" s="10" t="s">
        <v>16</v>
      </c>
      <c r="W8" s="10" t="s">
        <v>17</v>
      </c>
    </row>
    <row r="9" spans="1:23" s="9" customFormat="1" ht="18" customHeight="1">
      <c r="A9" s="7"/>
      <c r="B9" s="12"/>
      <c r="C9" s="13" t="s">
        <v>19</v>
      </c>
      <c r="D9" s="14">
        <f>SUM(D10:D54)</f>
        <v>9014847</v>
      </c>
      <c r="E9" s="14">
        <f>SUM(E10:E54)</f>
        <v>1009653</v>
      </c>
      <c r="F9" s="15">
        <f aca="true" t="shared" si="0" ref="F9:F54">E9/U9</f>
        <v>0.26071190548553363</v>
      </c>
      <c r="G9" s="14">
        <f>SUM(G10:G54)</f>
        <v>115112</v>
      </c>
      <c r="H9" s="15">
        <f aca="true" t="shared" si="1" ref="H9:H54">G9/U9</f>
        <v>0.02972414172418717</v>
      </c>
      <c r="I9" s="14">
        <f>SUM(I10:I54)</f>
        <v>1231867</v>
      </c>
      <c r="J9" s="15">
        <f aca="true" t="shared" si="2" ref="J9:J54">I9/U9</f>
        <v>0.31809185222521785</v>
      </c>
      <c r="K9" s="14">
        <f>SUM(K10:K54)</f>
        <v>1208931</v>
      </c>
      <c r="L9" s="15">
        <f aca="true" t="shared" si="3" ref="L9:L54">K9/U9</f>
        <v>0.3121693340291483</v>
      </c>
      <c r="M9" s="14">
        <f>SUM(M10:M54)</f>
        <v>12351</v>
      </c>
      <c r="N9" s="15">
        <f aca="true" t="shared" si="4" ref="N9:N54">M9/U9</f>
        <v>0.0031892667526881276</v>
      </c>
      <c r="O9" s="14">
        <f>SUM(O10:O54)</f>
        <v>161588</v>
      </c>
      <c r="P9" s="15">
        <f aca="true" t="shared" si="5" ref="P9:P54">O9/U9</f>
        <v>0.04172514258224995</v>
      </c>
      <c r="Q9" s="14">
        <f>SUM(Q10:Q54)</f>
        <v>5375</v>
      </c>
      <c r="R9" s="15">
        <f aca="true" t="shared" si="6" ref="R9:R54">Q9/U9</f>
        <v>0.0013879288151322717</v>
      </c>
      <c r="S9" s="14">
        <f>SUM(S10:S54)</f>
        <v>114457</v>
      </c>
      <c r="T9" s="15">
        <f aca="true" t="shared" si="7" ref="T9:T54">S9/U9</f>
        <v>0.029555008073226866</v>
      </c>
      <c r="U9" s="14">
        <f>SUM(U10:U54)</f>
        <v>3872677</v>
      </c>
      <c r="V9" s="14">
        <f>SUM(V10:V54)</f>
        <v>13343</v>
      </c>
      <c r="W9" s="15">
        <f aca="true" t="shared" si="8" ref="W9:W54">V9/U9</f>
        <v>0.003445420312615795</v>
      </c>
    </row>
    <row r="10" spans="1:24" s="9" customFormat="1" ht="11.25">
      <c r="A10" s="16">
        <v>1</v>
      </c>
      <c r="B10" s="16" t="s">
        <v>20</v>
      </c>
      <c r="C10" s="17" t="s">
        <v>21</v>
      </c>
      <c r="D10" s="18">
        <v>207750</v>
      </c>
      <c r="E10" s="51">
        <v>53210</v>
      </c>
      <c r="F10" s="52">
        <f t="shared" si="0"/>
        <v>0.5186260940759079</v>
      </c>
      <c r="G10" s="21"/>
      <c r="H10" s="22">
        <f t="shared" si="1"/>
        <v>0</v>
      </c>
      <c r="I10" s="19">
        <v>33176</v>
      </c>
      <c r="J10" s="20">
        <f t="shared" si="2"/>
        <v>0.32335912980759857</v>
      </c>
      <c r="K10" s="19">
        <v>10154</v>
      </c>
      <c r="L10" s="20">
        <f t="shared" si="3"/>
        <v>0.09896879081463576</v>
      </c>
      <c r="M10" s="21"/>
      <c r="N10" s="22">
        <f t="shared" si="4"/>
        <v>0</v>
      </c>
      <c r="O10" s="19">
        <v>3517</v>
      </c>
      <c r="P10" s="20">
        <f t="shared" si="5"/>
        <v>0.034279420651474685</v>
      </c>
      <c r="Q10" s="19">
        <v>111</v>
      </c>
      <c r="R10" s="20">
        <f t="shared" si="6"/>
        <v>0.001081892434550381</v>
      </c>
      <c r="S10" s="19">
        <v>2430</v>
      </c>
      <c r="T10" s="20">
        <f t="shared" si="7"/>
        <v>0.023684672215832668</v>
      </c>
      <c r="U10" s="23">
        <f aca="true" t="shared" si="9" ref="U10:U54">E10+G10+I10+K10+M10+O10+Q10+S10+V10</f>
        <v>102598</v>
      </c>
      <c r="V10" s="19">
        <v>0</v>
      </c>
      <c r="W10" s="20">
        <f t="shared" si="8"/>
        <v>0</v>
      </c>
      <c r="X10" s="24"/>
    </row>
    <row r="11" spans="1:24" s="9" customFormat="1" ht="11.25">
      <c r="A11" s="25">
        <v>2</v>
      </c>
      <c r="B11" s="25" t="s">
        <v>22</v>
      </c>
      <c r="C11" s="26" t="s">
        <v>21</v>
      </c>
      <c r="D11" s="18">
        <v>266950</v>
      </c>
      <c r="E11" s="51">
        <v>62529</v>
      </c>
      <c r="F11" s="52">
        <f t="shared" si="0"/>
        <v>0.44597948732579207</v>
      </c>
      <c r="G11" s="21"/>
      <c r="H11" s="21">
        <f t="shared" si="1"/>
        <v>0</v>
      </c>
      <c r="I11" s="19">
        <v>59677</v>
      </c>
      <c r="J11" s="20">
        <f t="shared" si="2"/>
        <v>0.4256379898149865</v>
      </c>
      <c r="K11" s="19">
        <v>12198</v>
      </c>
      <c r="L11" s="20">
        <f t="shared" si="3"/>
        <v>0.08700055632426572</v>
      </c>
      <c r="M11" s="21"/>
      <c r="N11" s="22">
        <f t="shared" si="4"/>
        <v>0</v>
      </c>
      <c r="O11" s="19">
        <v>1976</v>
      </c>
      <c r="P11" s="20">
        <f t="shared" si="5"/>
        <v>0.014093548064990085</v>
      </c>
      <c r="Q11" s="19">
        <v>170</v>
      </c>
      <c r="R11" s="20">
        <f t="shared" si="6"/>
        <v>0.0012125016047815358</v>
      </c>
      <c r="S11" s="19">
        <v>3656</v>
      </c>
      <c r="T11" s="20">
        <f t="shared" si="7"/>
        <v>0.026075916865184085</v>
      </c>
      <c r="U11" s="23">
        <f t="shared" si="9"/>
        <v>140206</v>
      </c>
      <c r="V11" s="19">
        <v>0</v>
      </c>
      <c r="W11" s="20">
        <f t="shared" si="8"/>
        <v>0</v>
      </c>
      <c r="X11" s="24"/>
    </row>
    <row r="12" spans="1:24" s="9" customFormat="1" ht="11.25">
      <c r="A12" s="16">
        <v>3</v>
      </c>
      <c r="B12" s="16" t="s">
        <v>23</v>
      </c>
      <c r="C12" s="17" t="s">
        <v>24</v>
      </c>
      <c r="D12" s="18">
        <v>144705</v>
      </c>
      <c r="E12" s="19">
        <v>14431</v>
      </c>
      <c r="F12" s="20">
        <f t="shared" si="0"/>
        <v>0.1733161990776326</v>
      </c>
      <c r="G12" s="21"/>
      <c r="H12" s="21">
        <f t="shared" si="1"/>
        <v>0</v>
      </c>
      <c r="I12" s="53">
        <v>26512</v>
      </c>
      <c r="J12" s="54">
        <f t="shared" si="2"/>
        <v>0.31840891621829365</v>
      </c>
      <c r="K12" s="19">
        <v>24439</v>
      </c>
      <c r="L12" s="20">
        <f t="shared" si="3"/>
        <v>0.29351220215219065</v>
      </c>
      <c r="M12" s="21"/>
      <c r="N12" s="22">
        <f t="shared" si="4"/>
        <v>0</v>
      </c>
      <c r="O12" s="19">
        <v>14021</v>
      </c>
      <c r="P12" s="20">
        <f t="shared" si="5"/>
        <v>0.16839210222905457</v>
      </c>
      <c r="Q12" s="19">
        <v>58</v>
      </c>
      <c r="R12" s="20">
        <f t="shared" si="6"/>
        <v>0.0006965795541890854</v>
      </c>
      <c r="S12" s="19">
        <v>3803</v>
      </c>
      <c r="T12" s="20">
        <f t="shared" si="7"/>
        <v>0.045674000768639506</v>
      </c>
      <c r="U12" s="23">
        <f t="shared" si="9"/>
        <v>83264</v>
      </c>
      <c r="V12" s="19">
        <v>0</v>
      </c>
      <c r="W12" s="20">
        <f t="shared" si="8"/>
        <v>0</v>
      </c>
      <c r="X12" s="24"/>
    </row>
    <row r="13" spans="1:24" s="9" customFormat="1" ht="11.25">
      <c r="A13" s="16">
        <v>4</v>
      </c>
      <c r="B13" s="16" t="s">
        <v>25</v>
      </c>
      <c r="C13" s="17" t="s">
        <v>100</v>
      </c>
      <c r="D13" s="18">
        <v>141499</v>
      </c>
      <c r="E13" s="19">
        <v>19789</v>
      </c>
      <c r="F13" s="20">
        <f t="shared" si="0"/>
        <v>0.24046126178672111</v>
      </c>
      <c r="G13" s="21"/>
      <c r="H13" s="21">
        <f t="shared" si="1"/>
        <v>0</v>
      </c>
      <c r="I13" s="19">
        <v>24862</v>
      </c>
      <c r="J13" s="20">
        <f t="shared" si="2"/>
        <v>0.3021045980363566</v>
      </c>
      <c r="K13" s="55">
        <v>26171</v>
      </c>
      <c r="L13" s="56">
        <f t="shared" si="3"/>
        <v>0.318010595897735</v>
      </c>
      <c r="M13" s="21"/>
      <c r="N13" s="22">
        <f t="shared" si="4"/>
        <v>0</v>
      </c>
      <c r="O13" s="19">
        <v>8361</v>
      </c>
      <c r="P13" s="20">
        <f t="shared" si="5"/>
        <v>0.10159667541557306</v>
      </c>
      <c r="Q13" s="19">
        <v>73</v>
      </c>
      <c r="R13" s="20">
        <f t="shared" si="6"/>
        <v>0.0008870418975405852</v>
      </c>
      <c r="S13" s="19">
        <v>2735</v>
      </c>
      <c r="T13" s="20">
        <f t="shared" si="7"/>
        <v>0.0332336930105959</v>
      </c>
      <c r="U13" s="23">
        <f t="shared" si="9"/>
        <v>82296</v>
      </c>
      <c r="V13" s="19">
        <v>305</v>
      </c>
      <c r="W13" s="20">
        <f t="shared" si="8"/>
        <v>0.0037061339554777875</v>
      </c>
      <c r="X13" s="24"/>
    </row>
    <row r="14" spans="1:24" s="9" customFormat="1" ht="11.25">
      <c r="A14" s="16">
        <v>5</v>
      </c>
      <c r="B14" s="16" t="s">
        <v>26</v>
      </c>
      <c r="C14" s="17" t="s">
        <v>27</v>
      </c>
      <c r="D14" s="18">
        <v>85484</v>
      </c>
      <c r="E14" s="19">
        <v>9768</v>
      </c>
      <c r="F14" s="20">
        <f t="shared" si="0"/>
        <v>0.19348704540052294</v>
      </c>
      <c r="G14" s="21"/>
      <c r="H14" s="21">
        <f t="shared" si="1"/>
        <v>0</v>
      </c>
      <c r="I14" s="19">
        <v>16291</v>
      </c>
      <c r="J14" s="20">
        <f t="shared" si="2"/>
        <v>0.32269629981776404</v>
      </c>
      <c r="K14" s="55">
        <v>20138</v>
      </c>
      <c r="L14" s="56">
        <f t="shared" si="3"/>
        <v>0.3988986609618889</v>
      </c>
      <c r="M14" s="21"/>
      <c r="N14" s="22">
        <f t="shared" si="4"/>
        <v>0</v>
      </c>
      <c r="O14" s="19">
        <v>2466</v>
      </c>
      <c r="P14" s="20">
        <f t="shared" si="5"/>
        <v>0.048847159496077965</v>
      </c>
      <c r="Q14" s="19">
        <v>36</v>
      </c>
      <c r="R14" s="20">
        <f t="shared" si="6"/>
        <v>0.0007130972189208462</v>
      </c>
      <c r="S14" s="19">
        <v>1785</v>
      </c>
      <c r="T14" s="20">
        <f t="shared" si="7"/>
        <v>0.035357737104825294</v>
      </c>
      <c r="U14" s="23">
        <f t="shared" si="9"/>
        <v>50484</v>
      </c>
      <c r="V14" s="19">
        <v>0</v>
      </c>
      <c r="W14" s="20">
        <f t="shared" si="8"/>
        <v>0</v>
      </c>
      <c r="X14" s="24"/>
    </row>
    <row r="15" spans="1:24" s="9" customFormat="1" ht="11.25">
      <c r="A15" s="16">
        <v>6</v>
      </c>
      <c r="B15" s="16" t="s">
        <v>28</v>
      </c>
      <c r="C15" s="17" t="s">
        <v>29</v>
      </c>
      <c r="D15" s="18">
        <v>74493</v>
      </c>
      <c r="E15" s="19">
        <v>13177</v>
      </c>
      <c r="F15" s="20">
        <f t="shared" si="0"/>
        <v>0.3549742733223782</v>
      </c>
      <c r="G15" s="21"/>
      <c r="H15" s="21">
        <f t="shared" si="1"/>
        <v>0</v>
      </c>
      <c r="I15" s="53">
        <v>14091</v>
      </c>
      <c r="J15" s="54">
        <f t="shared" si="2"/>
        <v>0.37959645483688476</v>
      </c>
      <c r="K15" s="19">
        <v>7595</v>
      </c>
      <c r="L15" s="20">
        <f t="shared" si="3"/>
        <v>0.204601169149538</v>
      </c>
      <c r="M15" s="21"/>
      <c r="N15" s="22">
        <f t="shared" si="4"/>
        <v>0</v>
      </c>
      <c r="O15" s="19">
        <v>1166</v>
      </c>
      <c r="P15" s="20">
        <f t="shared" si="5"/>
        <v>0.031410791735136445</v>
      </c>
      <c r="Q15" s="19">
        <v>16</v>
      </c>
      <c r="R15" s="20">
        <f t="shared" si="6"/>
        <v>0.00043102287115110046</v>
      </c>
      <c r="S15" s="19">
        <v>1076</v>
      </c>
      <c r="T15" s="20">
        <f t="shared" si="7"/>
        <v>0.028986288084911507</v>
      </c>
      <c r="U15" s="23">
        <f t="shared" si="9"/>
        <v>37121</v>
      </c>
      <c r="V15" s="19">
        <v>0</v>
      </c>
      <c r="W15" s="20">
        <f t="shared" si="8"/>
        <v>0</v>
      </c>
      <c r="X15" s="24"/>
    </row>
    <row r="16" spans="1:24" s="9" customFormat="1" ht="11.25">
      <c r="A16" s="16">
        <v>7</v>
      </c>
      <c r="B16" s="16" t="s">
        <v>30</v>
      </c>
      <c r="C16" s="17" t="s">
        <v>101</v>
      </c>
      <c r="D16" s="18">
        <v>97426</v>
      </c>
      <c r="E16" s="19">
        <v>11344</v>
      </c>
      <c r="F16" s="20">
        <f t="shared" si="0"/>
        <v>0.22317968089083004</v>
      </c>
      <c r="G16" s="21"/>
      <c r="H16" s="21">
        <f t="shared" si="1"/>
        <v>0</v>
      </c>
      <c r="I16" s="53">
        <v>18859</v>
      </c>
      <c r="J16" s="54">
        <f t="shared" si="2"/>
        <v>0.3710283499577013</v>
      </c>
      <c r="K16" s="19">
        <v>17516</v>
      </c>
      <c r="L16" s="20">
        <f t="shared" si="3"/>
        <v>0.3446064254657774</v>
      </c>
      <c r="M16" s="21"/>
      <c r="N16" s="22">
        <f t="shared" si="4"/>
        <v>0</v>
      </c>
      <c r="O16" s="19">
        <v>857</v>
      </c>
      <c r="P16" s="20">
        <f t="shared" si="5"/>
        <v>0.016860453678018455</v>
      </c>
      <c r="Q16" s="19">
        <v>54</v>
      </c>
      <c r="R16" s="20">
        <f t="shared" si="6"/>
        <v>0.0010623856459894942</v>
      </c>
      <c r="S16" s="19">
        <v>1827</v>
      </c>
      <c r="T16" s="20">
        <f t="shared" si="7"/>
        <v>0.03594404768931122</v>
      </c>
      <c r="U16" s="23">
        <f t="shared" si="9"/>
        <v>50829</v>
      </c>
      <c r="V16" s="19">
        <v>372</v>
      </c>
      <c r="W16" s="20">
        <f t="shared" si="8"/>
        <v>0.007318656672372071</v>
      </c>
      <c r="X16" s="24"/>
    </row>
    <row r="17" spans="1:24" s="9" customFormat="1" ht="11.25">
      <c r="A17" s="16">
        <v>8</v>
      </c>
      <c r="B17" s="16" t="s">
        <v>31</v>
      </c>
      <c r="C17" s="17" t="s">
        <v>32</v>
      </c>
      <c r="D17" s="18">
        <v>65319</v>
      </c>
      <c r="E17" s="19">
        <v>9412</v>
      </c>
      <c r="F17" s="20">
        <f t="shared" si="0"/>
        <v>0.23369916074887023</v>
      </c>
      <c r="G17" s="21"/>
      <c r="H17" s="21">
        <f t="shared" si="1"/>
        <v>0</v>
      </c>
      <c r="I17" s="53">
        <v>17759</v>
      </c>
      <c r="J17" s="54">
        <f t="shared" si="2"/>
        <v>0.44095446193574017</v>
      </c>
      <c r="K17" s="19">
        <v>10451</v>
      </c>
      <c r="L17" s="20">
        <f t="shared" si="3"/>
        <v>0.25949744251874657</v>
      </c>
      <c r="M17" s="21"/>
      <c r="N17" s="22">
        <f t="shared" si="4"/>
        <v>0</v>
      </c>
      <c r="O17" s="19">
        <v>1347</v>
      </c>
      <c r="P17" s="20">
        <f t="shared" si="5"/>
        <v>0.033445895615037</v>
      </c>
      <c r="Q17" s="19">
        <v>27</v>
      </c>
      <c r="R17" s="20">
        <f t="shared" si="6"/>
        <v>0.0006704077072056413</v>
      </c>
      <c r="S17" s="19">
        <v>1278</v>
      </c>
      <c r="T17" s="20">
        <f t="shared" si="7"/>
        <v>0.031732631474400357</v>
      </c>
      <c r="U17" s="23">
        <f t="shared" si="9"/>
        <v>40274</v>
      </c>
      <c r="V17" s="19">
        <v>0</v>
      </c>
      <c r="W17" s="20">
        <f t="shared" si="8"/>
        <v>0</v>
      </c>
      <c r="X17" s="24"/>
    </row>
    <row r="18" spans="1:24" s="9" customFormat="1" ht="11.25">
      <c r="A18" s="16">
        <v>9</v>
      </c>
      <c r="B18" s="16" t="s">
        <v>33</v>
      </c>
      <c r="C18" s="17" t="s">
        <v>34</v>
      </c>
      <c r="D18" s="18">
        <v>105354</v>
      </c>
      <c r="E18" s="19">
        <v>5586</v>
      </c>
      <c r="F18" s="20">
        <f t="shared" si="0"/>
        <v>0.09084108501918949</v>
      </c>
      <c r="G18" s="21"/>
      <c r="H18" s="21">
        <f t="shared" si="1"/>
        <v>0</v>
      </c>
      <c r="I18" s="53">
        <v>30241</v>
      </c>
      <c r="J18" s="54">
        <f t="shared" si="2"/>
        <v>0.49178754959994797</v>
      </c>
      <c r="K18" s="19">
        <v>22250</v>
      </c>
      <c r="L18" s="20">
        <f t="shared" si="3"/>
        <v>0.3618356859428869</v>
      </c>
      <c r="M18" s="21"/>
      <c r="N18" s="22">
        <f t="shared" si="4"/>
        <v>0</v>
      </c>
      <c r="O18" s="19">
        <v>533</v>
      </c>
      <c r="P18" s="20">
        <f t="shared" si="5"/>
        <v>0.00866779418460938</v>
      </c>
      <c r="Q18" s="19">
        <v>37</v>
      </c>
      <c r="R18" s="20">
        <f t="shared" si="6"/>
        <v>0.000601704286736486</v>
      </c>
      <c r="S18" s="19">
        <v>2845</v>
      </c>
      <c r="T18" s="20">
        <f t="shared" si="7"/>
        <v>0.04626618096662981</v>
      </c>
      <c r="U18" s="23">
        <f t="shared" si="9"/>
        <v>61492</v>
      </c>
      <c r="V18" s="19">
        <v>0</v>
      </c>
      <c r="W18" s="20">
        <f t="shared" si="8"/>
        <v>0</v>
      </c>
      <c r="X18" s="24"/>
    </row>
    <row r="19" spans="1:24" s="9" customFormat="1" ht="11.25">
      <c r="A19" s="16">
        <v>10</v>
      </c>
      <c r="B19" s="16" t="s">
        <v>35</v>
      </c>
      <c r="C19" s="17" t="s">
        <v>36</v>
      </c>
      <c r="D19" s="18">
        <v>88401</v>
      </c>
      <c r="E19" s="19">
        <v>9475</v>
      </c>
      <c r="F19" s="20">
        <f t="shared" si="0"/>
        <v>0.18358133767340928</v>
      </c>
      <c r="G19" s="21"/>
      <c r="H19" s="21">
        <f t="shared" si="1"/>
        <v>0</v>
      </c>
      <c r="I19" s="53">
        <v>20770</v>
      </c>
      <c r="J19" s="54">
        <f t="shared" si="2"/>
        <v>0.4024257924513679</v>
      </c>
      <c r="K19" s="19">
        <v>17287</v>
      </c>
      <c r="L19" s="20">
        <f t="shared" si="3"/>
        <v>0.33494148647601335</v>
      </c>
      <c r="M19" s="21"/>
      <c r="N19" s="22">
        <f t="shared" si="4"/>
        <v>0</v>
      </c>
      <c r="O19" s="19">
        <v>1552</v>
      </c>
      <c r="P19" s="20">
        <f t="shared" si="5"/>
        <v>0.0300705262342091</v>
      </c>
      <c r="Q19" s="19">
        <v>55</v>
      </c>
      <c r="R19" s="20">
        <f t="shared" si="6"/>
        <v>0.0010656436487638534</v>
      </c>
      <c r="S19" s="19">
        <v>2473</v>
      </c>
      <c r="T19" s="20">
        <f t="shared" si="7"/>
        <v>0.04791521351623653</v>
      </c>
      <c r="U19" s="23">
        <f t="shared" si="9"/>
        <v>51612</v>
      </c>
      <c r="V19" s="19">
        <v>0</v>
      </c>
      <c r="W19" s="20">
        <f t="shared" si="8"/>
        <v>0</v>
      </c>
      <c r="X19" s="24"/>
    </row>
    <row r="20" spans="1:24" s="9" customFormat="1" ht="11.25">
      <c r="A20" s="16">
        <v>11</v>
      </c>
      <c r="B20" s="16" t="s">
        <v>37</v>
      </c>
      <c r="C20" s="17" t="s">
        <v>38</v>
      </c>
      <c r="D20" s="18">
        <v>53423</v>
      </c>
      <c r="E20" s="19">
        <v>6329</v>
      </c>
      <c r="F20" s="20">
        <f t="shared" si="0"/>
        <v>0.1736637032158929</v>
      </c>
      <c r="G20" s="21"/>
      <c r="H20" s="21">
        <f t="shared" si="1"/>
        <v>0</v>
      </c>
      <c r="I20" s="19">
        <v>13385</v>
      </c>
      <c r="J20" s="20">
        <f t="shared" si="2"/>
        <v>0.3672758204368346</v>
      </c>
      <c r="K20" s="55">
        <v>15367</v>
      </c>
      <c r="L20" s="56">
        <f t="shared" si="3"/>
        <v>0.421660630007683</v>
      </c>
      <c r="M20" s="21"/>
      <c r="N20" s="22">
        <f t="shared" si="4"/>
        <v>0</v>
      </c>
      <c r="O20" s="19">
        <v>159</v>
      </c>
      <c r="P20" s="20">
        <f t="shared" si="5"/>
        <v>0.004362858083635166</v>
      </c>
      <c r="Q20" s="19">
        <v>23</v>
      </c>
      <c r="R20" s="20">
        <f t="shared" si="6"/>
        <v>0.0006311052573811876</v>
      </c>
      <c r="S20" s="19">
        <v>1181</v>
      </c>
      <c r="T20" s="20">
        <f t="shared" si="7"/>
        <v>0.03240588299857315</v>
      </c>
      <c r="U20" s="23">
        <f t="shared" si="9"/>
        <v>36444</v>
      </c>
      <c r="V20" s="19">
        <v>0</v>
      </c>
      <c r="W20" s="20">
        <f t="shared" si="8"/>
        <v>0</v>
      </c>
      <c r="X20" s="24"/>
    </row>
    <row r="21" spans="1:24" s="9" customFormat="1" ht="11.25">
      <c r="A21" s="16">
        <v>12</v>
      </c>
      <c r="B21" s="16" t="s">
        <v>39</v>
      </c>
      <c r="C21" s="17" t="s">
        <v>40</v>
      </c>
      <c r="D21" s="18">
        <v>117263</v>
      </c>
      <c r="E21" s="51">
        <v>24789</v>
      </c>
      <c r="F21" s="52">
        <f t="shared" si="0"/>
        <v>0.3598397421939642</v>
      </c>
      <c r="G21" s="21"/>
      <c r="H21" s="21">
        <f t="shared" si="1"/>
        <v>0</v>
      </c>
      <c r="I21" s="19">
        <v>21826</v>
      </c>
      <c r="J21" s="20">
        <f t="shared" si="2"/>
        <v>0.3168285212443206</v>
      </c>
      <c r="K21" s="19">
        <v>14701</v>
      </c>
      <c r="L21" s="20">
        <f t="shared" si="3"/>
        <v>0.21340126870763113</v>
      </c>
      <c r="M21" s="21"/>
      <c r="N21" s="22">
        <f t="shared" si="4"/>
        <v>0</v>
      </c>
      <c r="O21" s="19">
        <v>3268</v>
      </c>
      <c r="P21" s="20">
        <f t="shared" si="5"/>
        <v>0.0474386331634949</v>
      </c>
      <c r="Q21" s="19">
        <v>103</v>
      </c>
      <c r="R21" s="20">
        <f t="shared" si="6"/>
        <v>0.001495158878776002</v>
      </c>
      <c r="S21" s="19">
        <v>4202</v>
      </c>
      <c r="T21" s="20">
        <f t="shared" si="7"/>
        <v>0.06099667581181321</v>
      </c>
      <c r="U21" s="23">
        <f t="shared" si="9"/>
        <v>68889</v>
      </c>
      <c r="V21" s="19">
        <v>0</v>
      </c>
      <c r="W21" s="20">
        <f t="shared" si="8"/>
        <v>0</v>
      </c>
      <c r="X21" s="24"/>
    </row>
    <row r="22" spans="1:24" s="9" customFormat="1" ht="11.25">
      <c r="A22" s="16">
        <v>13</v>
      </c>
      <c r="B22" s="16" t="s">
        <v>41</v>
      </c>
      <c r="C22" s="17" t="s">
        <v>42</v>
      </c>
      <c r="D22" s="18">
        <v>156535</v>
      </c>
      <c r="E22" s="19">
        <v>18342</v>
      </c>
      <c r="F22" s="20">
        <f t="shared" si="0"/>
        <v>0.20842708120269993</v>
      </c>
      <c r="G22" s="21"/>
      <c r="H22" s="21">
        <f t="shared" si="1"/>
        <v>0</v>
      </c>
      <c r="I22" s="53">
        <v>37772</v>
      </c>
      <c r="J22" s="54">
        <f t="shared" si="2"/>
        <v>0.4292175177836867</v>
      </c>
      <c r="K22" s="19">
        <v>16158</v>
      </c>
      <c r="L22" s="20">
        <f t="shared" si="3"/>
        <v>0.18360946342128587</v>
      </c>
      <c r="M22" s="21"/>
      <c r="N22" s="22">
        <f t="shared" si="4"/>
        <v>0</v>
      </c>
      <c r="O22" s="19">
        <v>12040</v>
      </c>
      <c r="P22" s="20">
        <f t="shared" si="5"/>
        <v>0.13681507238471852</v>
      </c>
      <c r="Q22" s="19">
        <v>133</v>
      </c>
      <c r="R22" s="20">
        <f t="shared" si="6"/>
        <v>0.0015113292879707278</v>
      </c>
      <c r="S22" s="19">
        <v>3557</v>
      </c>
      <c r="T22" s="20">
        <f t="shared" si="7"/>
        <v>0.04041953591963819</v>
      </c>
      <c r="U22" s="23">
        <f t="shared" si="9"/>
        <v>88002</v>
      </c>
      <c r="V22" s="19">
        <v>0</v>
      </c>
      <c r="W22" s="20">
        <f t="shared" si="8"/>
        <v>0</v>
      </c>
      <c r="X22" s="24"/>
    </row>
    <row r="23" spans="1:24" s="9" customFormat="1" ht="11.25">
      <c r="A23" s="16">
        <v>14</v>
      </c>
      <c r="B23" s="16" t="s">
        <v>43</v>
      </c>
      <c r="C23" s="17" t="s">
        <v>44</v>
      </c>
      <c r="D23" s="18">
        <v>73646</v>
      </c>
      <c r="E23" s="19">
        <v>14645</v>
      </c>
      <c r="F23" s="20">
        <f t="shared" si="0"/>
        <v>0.29243210862619806</v>
      </c>
      <c r="G23" s="21"/>
      <c r="H23" s="21">
        <f t="shared" si="1"/>
        <v>0</v>
      </c>
      <c r="I23" s="53">
        <v>19782</v>
      </c>
      <c r="J23" s="54">
        <f t="shared" si="2"/>
        <v>0.3950079872204473</v>
      </c>
      <c r="K23" s="19">
        <v>13976</v>
      </c>
      <c r="L23" s="20">
        <f t="shared" si="3"/>
        <v>0.279073482428115</v>
      </c>
      <c r="M23" s="21"/>
      <c r="N23" s="22">
        <f t="shared" si="4"/>
        <v>0</v>
      </c>
      <c r="O23" s="19">
        <v>301</v>
      </c>
      <c r="P23" s="20">
        <f t="shared" si="5"/>
        <v>0.006010383386581469</v>
      </c>
      <c r="Q23" s="19">
        <v>33</v>
      </c>
      <c r="R23" s="20">
        <f t="shared" si="6"/>
        <v>0.0006589456869009585</v>
      </c>
      <c r="S23" s="19">
        <v>1343</v>
      </c>
      <c r="T23" s="20">
        <f t="shared" si="7"/>
        <v>0.026817092651757187</v>
      </c>
      <c r="U23" s="23">
        <f t="shared" si="9"/>
        <v>50080</v>
      </c>
      <c r="V23" s="19">
        <v>0</v>
      </c>
      <c r="W23" s="20">
        <f t="shared" si="8"/>
        <v>0</v>
      </c>
      <c r="X23" s="24"/>
    </row>
    <row r="24" spans="1:24" s="9" customFormat="1" ht="11.25">
      <c r="A24" s="16">
        <v>15</v>
      </c>
      <c r="B24" s="16" t="s">
        <v>45</v>
      </c>
      <c r="C24" s="17" t="s">
        <v>46</v>
      </c>
      <c r="D24" s="18">
        <v>128479</v>
      </c>
      <c r="E24" s="19">
        <v>10537</v>
      </c>
      <c r="F24" s="20">
        <f t="shared" si="0"/>
        <v>0.14659358087897717</v>
      </c>
      <c r="G24" s="21"/>
      <c r="H24" s="21">
        <f t="shared" si="1"/>
        <v>0</v>
      </c>
      <c r="I24" s="53">
        <v>32292</v>
      </c>
      <c r="J24" s="54">
        <f t="shared" si="2"/>
        <v>0.44925499798272095</v>
      </c>
      <c r="K24" s="19">
        <v>6320</v>
      </c>
      <c r="L24" s="20">
        <f t="shared" si="3"/>
        <v>0.08792554153507978</v>
      </c>
      <c r="M24" s="21"/>
      <c r="N24" s="22">
        <f t="shared" si="4"/>
        <v>0</v>
      </c>
      <c r="O24" s="19">
        <v>19353</v>
      </c>
      <c r="P24" s="20">
        <f t="shared" si="5"/>
        <v>0.2692441464127214</v>
      </c>
      <c r="Q24" s="19">
        <v>66</v>
      </c>
      <c r="R24" s="20">
        <f t="shared" si="6"/>
        <v>0.0009182097691954534</v>
      </c>
      <c r="S24" s="19">
        <v>3311</v>
      </c>
      <c r="T24" s="20">
        <f t="shared" si="7"/>
        <v>0.04606352342130525</v>
      </c>
      <c r="U24" s="23">
        <f t="shared" si="9"/>
        <v>71879</v>
      </c>
      <c r="V24" s="19">
        <v>0</v>
      </c>
      <c r="W24" s="20">
        <f t="shared" si="8"/>
        <v>0</v>
      </c>
      <c r="X24" s="24"/>
    </row>
    <row r="25" spans="1:24" s="9" customFormat="1" ht="11.25">
      <c r="A25" s="16">
        <v>16</v>
      </c>
      <c r="B25" s="16" t="s">
        <v>47</v>
      </c>
      <c r="C25" s="26" t="s">
        <v>48</v>
      </c>
      <c r="D25" s="18">
        <v>332999</v>
      </c>
      <c r="E25" s="51">
        <v>56290</v>
      </c>
      <c r="F25" s="52">
        <f t="shared" si="0"/>
        <v>0.48195968971008785</v>
      </c>
      <c r="G25" s="21"/>
      <c r="H25" s="21">
        <f t="shared" si="1"/>
        <v>0</v>
      </c>
      <c r="I25" s="19">
        <v>29604</v>
      </c>
      <c r="J25" s="20">
        <f t="shared" si="2"/>
        <v>0.2534719249276504</v>
      </c>
      <c r="K25" s="19">
        <v>26680</v>
      </c>
      <c r="L25" s="20">
        <f t="shared" si="3"/>
        <v>0.22843639228042537</v>
      </c>
      <c r="M25" s="21"/>
      <c r="N25" s="22">
        <f t="shared" si="4"/>
        <v>0</v>
      </c>
      <c r="O25" s="19">
        <v>1589</v>
      </c>
      <c r="P25" s="20">
        <f t="shared" si="5"/>
        <v>0.013605150949535079</v>
      </c>
      <c r="Q25" s="19">
        <v>138</v>
      </c>
      <c r="R25" s="20">
        <f t="shared" si="6"/>
        <v>0.0011815675462780622</v>
      </c>
      <c r="S25" s="19">
        <v>2493</v>
      </c>
      <c r="T25" s="20">
        <f t="shared" si="7"/>
        <v>0.021345274586023255</v>
      </c>
      <c r="U25" s="23">
        <f t="shared" si="9"/>
        <v>116794</v>
      </c>
      <c r="V25" s="19">
        <v>0</v>
      </c>
      <c r="W25" s="20">
        <f t="shared" si="8"/>
        <v>0</v>
      </c>
      <c r="X25" s="24"/>
    </row>
    <row r="26" spans="1:24" s="9" customFormat="1" ht="11.25">
      <c r="A26" s="16">
        <v>17</v>
      </c>
      <c r="B26" s="16" t="s">
        <v>49</v>
      </c>
      <c r="C26" s="17" t="s">
        <v>50</v>
      </c>
      <c r="D26" s="18">
        <v>164759</v>
      </c>
      <c r="E26" s="51">
        <v>26793</v>
      </c>
      <c r="F26" s="52">
        <f t="shared" si="0"/>
        <v>0.40695343114918436</v>
      </c>
      <c r="G26" s="21"/>
      <c r="H26" s="21">
        <f t="shared" si="1"/>
        <v>0</v>
      </c>
      <c r="I26" s="19">
        <v>25529</v>
      </c>
      <c r="J26" s="20">
        <f t="shared" si="2"/>
        <v>0.38775479206537256</v>
      </c>
      <c r="K26" s="19">
        <v>10910</v>
      </c>
      <c r="L26" s="20">
        <f t="shared" si="3"/>
        <v>0.16570977247182478</v>
      </c>
      <c r="M26" s="21"/>
      <c r="N26" s="22">
        <f t="shared" si="4"/>
        <v>0</v>
      </c>
      <c r="O26" s="19">
        <v>1028</v>
      </c>
      <c r="P26" s="20">
        <f t="shared" si="5"/>
        <v>0.015614083052340593</v>
      </c>
      <c r="Q26" s="19">
        <v>58</v>
      </c>
      <c r="R26" s="20">
        <f t="shared" si="6"/>
        <v>0.0008809502111242748</v>
      </c>
      <c r="S26" s="19">
        <v>1520</v>
      </c>
      <c r="T26" s="20">
        <f t="shared" si="7"/>
        <v>0.023086971050153407</v>
      </c>
      <c r="U26" s="23">
        <f t="shared" si="9"/>
        <v>65838</v>
      </c>
      <c r="V26" s="19">
        <v>0</v>
      </c>
      <c r="W26" s="20">
        <f t="shared" si="8"/>
        <v>0</v>
      </c>
      <c r="X26" s="24"/>
    </row>
    <row r="27" spans="1:24" s="9" customFormat="1" ht="11.25">
      <c r="A27" s="16">
        <v>18</v>
      </c>
      <c r="B27" s="16" t="s">
        <v>51</v>
      </c>
      <c r="C27" s="17" t="s">
        <v>52</v>
      </c>
      <c r="D27" s="18">
        <v>260513</v>
      </c>
      <c r="E27" s="51">
        <v>46859</v>
      </c>
      <c r="F27" s="52">
        <f t="shared" si="0"/>
        <v>0.4342093070664764</v>
      </c>
      <c r="G27" s="19">
        <v>27295</v>
      </c>
      <c r="H27" s="20">
        <f t="shared" si="1"/>
        <v>0.2529235160028911</v>
      </c>
      <c r="I27" s="21"/>
      <c r="J27" s="22">
        <f t="shared" si="2"/>
        <v>0</v>
      </c>
      <c r="K27" s="19">
        <v>28458</v>
      </c>
      <c r="L27" s="20">
        <f t="shared" si="3"/>
        <v>0.26370021683129785</v>
      </c>
      <c r="M27" s="19">
        <v>1533</v>
      </c>
      <c r="N27" s="20">
        <f t="shared" si="4"/>
        <v>0.014205229896773476</v>
      </c>
      <c r="O27" s="19">
        <v>1397</v>
      </c>
      <c r="P27" s="20">
        <f t="shared" si="5"/>
        <v>0.012945013806779222</v>
      </c>
      <c r="Q27" s="19">
        <v>130</v>
      </c>
      <c r="R27" s="20">
        <f t="shared" si="6"/>
        <v>0.0012046183213180377</v>
      </c>
      <c r="S27" s="19">
        <v>2246</v>
      </c>
      <c r="T27" s="20">
        <f t="shared" si="7"/>
        <v>0.020812098074463947</v>
      </c>
      <c r="U27" s="23">
        <f t="shared" si="9"/>
        <v>107918</v>
      </c>
      <c r="V27" s="19">
        <v>0</v>
      </c>
      <c r="W27" s="20">
        <f t="shared" si="8"/>
        <v>0</v>
      </c>
      <c r="X27" s="24"/>
    </row>
    <row r="28" spans="1:24" s="9" customFormat="1" ht="11.25">
      <c r="A28" s="16">
        <v>19</v>
      </c>
      <c r="B28" s="16" t="s">
        <v>53</v>
      </c>
      <c r="C28" s="17" t="s">
        <v>54</v>
      </c>
      <c r="D28" s="18">
        <v>184561</v>
      </c>
      <c r="E28" s="19">
        <v>17380</v>
      </c>
      <c r="F28" s="20">
        <f t="shared" si="0"/>
        <v>0.18419211937514574</v>
      </c>
      <c r="G28" s="21"/>
      <c r="H28" s="21">
        <f t="shared" si="1"/>
        <v>0</v>
      </c>
      <c r="I28" s="19">
        <v>28130</v>
      </c>
      <c r="J28" s="20">
        <f t="shared" si="2"/>
        <v>0.29811992623836875</v>
      </c>
      <c r="K28" s="55">
        <v>39424</v>
      </c>
      <c r="L28" s="56">
        <f t="shared" si="3"/>
        <v>0.417813010025647</v>
      </c>
      <c r="M28" s="21"/>
      <c r="N28" s="22">
        <f t="shared" si="4"/>
        <v>0</v>
      </c>
      <c r="O28" s="19">
        <v>6509</v>
      </c>
      <c r="P28" s="20">
        <f t="shared" si="5"/>
        <v>0.06898196231374128</v>
      </c>
      <c r="Q28" s="19">
        <v>75</v>
      </c>
      <c r="R28" s="20">
        <f t="shared" si="6"/>
        <v>0.0007948451641620212</v>
      </c>
      <c r="S28" s="19">
        <v>2840</v>
      </c>
      <c r="T28" s="20">
        <f t="shared" si="7"/>
        <v>0.030098136882935205</v>
      </c>
      <c r="U28" s="23">
        <f t="shared" si="9"/>
        <v>94358</v>
      </c>
      <c r="V28" s="19">
        <v>0</v>
      </c>
      <c r="W28" s="20">
        <f t="shared" si="8"/>
        <v>0</v>
      </c>
      <c r="X28" s="24"/>
    </row>
    <row r="29" spans="1:24" s="9" customFormat="1" ht="11.25">
      <c r="A29" s="16">
        <v>20</v>
      </c>
      <c r="B29" s="16" t="s">
        <v>55</v>
      </c>
      <c r="C29" s="17" t="s">
        <v>56</v>
      </c>
      <c r="D29" s="18">
        <v>161933</v>
      </c>
      <c r="E29" s="19">
        <v>21774</v>
      </c>
      <c r="F29" s="20">
        <f t="shared" si="0"/>
        <v>0.2720253860376793</v>
      </c>
      <c r="G29" s="21"/>
      <c r="H29" s="21">
        <f t="shared" si="1"/>
        <v>0</v>
      </c>
      <c r="I29" s="53">
        <v>29486</v>
      </c>
      <c r="J29" s="54">
        <f t="shared" si="2"/>
        <v>0.3683723951826495</v>
      </c>
      <c r="K29" s="19">
        <v>21693</v>
      </c>
      <c r="L29" s="20">
        <f t="shared" si="3"/>
        <v>0.2710134426065664</v>
      </c>
      <c r="M29" s="21"/>
      <c r="N29" s="22">
        <f t="shared" si="4"/>
        <v>0</v>
      </c>
      <c r="O29" s="19">
        <v>4905</v>
      </c>
      <c r="P29" s="20">
        <f t="shared" si="5"/>
        <v>0.06127879666183599</v>
      </c>
      <c r="Q29" s="19">
        <v>123</v>
      </c>
      <c r="R29" s="20">
        <f t="shared" si="6"/>
        <v>0.001536654839838089</v>
      </c>
      <c r="S29" s="19">
        <v>2063</v>
      </c>
      <c r="T29" s="20">
        <f t="shared" si="7"/>
        <v>0.025773324671430713</v>
      </c>
      <c r="U29" s="23">
        <f t="shared" si="9"/>
        <v>80044</v>
      </c>
      <c r="V29" s="19">
        <v>0</v>
      </c>
      <c r="W29" s="20">
        <f t="shared" si="8"/>
        <v>0</v>
      </c>
      <c r="X29" s="24"/>
    </row>
    <row r="30" spans="1:24" s="9" customFormat="1" ht="11.25">
      <c r="A30" s="16">
        <v>21</v>
      </c>
      <c r="B30" s="16" t="s">
        <v>57</v>
      </c>
      <c r="C30" s="17" t="s">
        <v>58</v>
      </c>
      <c r="D30" s="18">
        <v>342204</v>
      </c>
      <c r="E30" s="19">
        <v>22603</v>
      </c>
      <c r="F30" s="20">
        <f t="shared" si="0"/>
        <v>0.1873901508870834</v>
      </c>
      <c r="G30" s="21"/>
      <c r="H30" s="21">
        <f t="shared" si="1"/>
        <v>0</v>
      </c>
      <c r="I30" s="53">
        <v>48405</v>
      </c>
      <c r="J30" s="54">
        <f t="shared" si="2"/>
        <v>0.4013016083568231</v>
      </c>
      <c r="K30" s="19">
        <v>44810</v>
      </c>
      <c r="L30" s="20">
        <f t="shared" si="3"/>
        <v>0.37149726413530093</v>
      </c>
      <c r="M30" s="21"/>
      <c r="N30" s="22">
        <f t="shared" si="4"/>
        <v>0</v>
      </c>
      <c r="O30" s="19">
        <v>1702</v>
      </c>
      <c r="P30" s="20">
        <f t="shared" si="5"/>
        <v>0.01411042944785276</v>
      </c>
      <c r="Q30" s="19">
        <v>162</v>
      </c>
      <c r="R30" s="20">
        <f t="shared" si="6"/>
        <v>0.0013430608522633062</v>
      </c>
      <c r="S30" s="19">
        <v>2938</v>
      </c>
      <c r="T30" s="20">
        <f t="shared" si="7"/>
        <v>0.024357486320676504</v>
      </c>
      <c r="U30" s="23">
        <f t="shared" si="9"/>
        <v>120620</v>
      </c>
      <c r="V30" s="19">
        <v>0</v>
      </c>
      <c r="W30" s="20">
        <f t="shared" si="8"/>
        <v>0</v>
      </c>
      <c r="X30" s="24"/>
    </row>
    <row r="31" spans="1:24" s="9" customFormat="1" ht="11.25">
      <c r="A31" s="16">
        <v>22</v>
      </c>
      <c r="B31" s="16" t="s">
        <v>59</v>
      </c>
      <c r="C31" s="17" t="s">
        <v>102</v>
      </c>
      <c r="D31" s="18">
        <v>290641</v>
      </c>
      <c r="E31" s="19">
        <v>19757</v>
      </c>
      <c r="F31" s="20">
        <f t="shared" si="0"/>
        <v>0.20039557764479157</v>
      </c>
      <c r="G31" s="21"/>
      <c r="H31" s="21">
        <f t="shared" si="1"/>
        <v>0</v>
      </c>
      <c r="I31" s="19">
        <v>32173</v>
      </c>
      <c r="J31" s="20">
        <f t="shared" si="2"/>
        <v>0.3263312709199716</v>
      </c>
      <c r="K31" s="55">
        <v>36423</v>
      </c>
      <c r="L31" s="56">
        <f t="shared" si="3"/>
        <v>0.36943909118571866</v>
      </c>
      <c r="M31" s="21"/>
      <c r="N31" s="22">
        <f t="shared" si="4"/>
        <v>0</v>
      </c>
      <c r="O31" s="19">
        <v>1334</v>
      </c>
      <c r="P31" s="20">
        <f t="shared" si="5"/>
        <v>0.01353078405517801</v>
      </c>
      <c r="Q31" s="19">
        <v>68</v>
      </c>
      <c r="R31" s="20">
        <f t="shared" si="6"/>
        <v>0.0006897251242519526</v>
      </c>
      <c r="S31" s="19">
        <v>2057</v>
      </c>
      <c r="T31" s="20">
        <f t="shared" si="7"/>
        <v>0.020864185008621566</v>
      </c>
      <c r="U31" s="23">
        <f t="shared" si="9"/>
        <v>98590</v>
      </c>
      <c r="V31" s="19">
        <v>6778</v>
      </c>
      <c r="W31" s="20">
        <f t="shared" si="8"/>
        <v>0.06874936606146669</v>
      </c>
      <c r="X31" s="24"/>
    </row>
    <row r="32" spans="1:24" s="9" customFormat="1" ht="11.25">
      <c r="A32" s="16">
        <v>23</v>
      </c>
      <c r="B32" s="16" t="s">
        <v>60</v>
      </c>
      <c r="C32" s="17" t="s">
        <v>61</v>
      </c>
      <c r="D32" s="18">
        <v>220925</v>
      </c>
      <c r="E32" s="19">
        <v>13163</v>
      </c>
      <c r="F32" s="20">
        <f t="shared" si="0"/>
        <v>0.12687473493464935</v>
      </c>
      <c r="G32" s="21"/>
      <c r="H32" s="21">
        <f t="shared" si="1"/>
        <v>0</v>
      </c>
      <c r="I32" s="19">
        <v>33569</v>
      </c>
      <c r="J32" s="20">
        <f t="shared" si="2"/>
        <v>0.3235628638624359</v>
      </c>
      <c r="K32" s="55">
        <v>49049</v>
      </c>
      <c r="L32" s="56">
        <f t="shared" si="3"/>
        <v>0.472770559432471</v>
      </c>
      <c r="M32" s="21"/>
      <c r="N32" s="22">
        <f t="shared" si="4"/>
        <v>0</v>
      </c>
      <c r="O32" s="19">
        <v>5044</v>
      </c>
      <c r="P32" s="20">
        <f t="shared" si="5"/>
        <v>0.048617804680572155</v>
      </c>
      <c r="Q32" s="19">
        <v>119</v>
      </c>
      <c r="R32" s="20">
        <f t="shared" si="6"/>
        <v>0.001147010062844585</v>
      </c>
      <c r="S32" s="19">
        <v>2804</v>
      </c>
      <c r="T32" s="20">
        <f t="shared" si="7"/>
        <v>0.02702702702702703</v>
      </c>
      <c r="U32" s="23">
        <f t="shared" si="9"/>
        <v>103748</v>
      </c>
      <c r="V32" s="19">
        <v>0</v>
      </c>
      <c r="W32" s="20">
        <f t="shared" si="8"/>
        <v>0</v>
      </c>
      <c r="X32" s="24"/>
    </row>
    <row r="33" spans="1:24" s="9" customFormat="1" ht="22.5">
      <c r="A33" s="16">
        <v>24</v>
      </c>
      <c r="B33" s="16" t="s">
        <v>62</v>
      </c>
      <c r="C33" s="17" t="s">
        <v>63</v>
      </c>
      <c r="D33" s="18">
        <v>160425</v>
      </c>
      <c r="E33" s="19">
        <v>8202</v>
      </c>
      <c r="F33" s="20">
        <f t="shared" si="0"/>
        <v>0.16690067761430927</v>
      </c>
      <c r="G33" s="19">
        <v>13348</v>
      </c>
      <c r="H33" s="20">
        <f t="shared" si="1"/>
        <v>0.27161548948985614</v>
      </c>
      <c r="I33" s="21"/>
      <c r="J33" s="21">
        <f t="shared" si="2"/>
        <v>0</v>
      </c>
      <c r="K33" s="55">
        <v>24144</v>
      </c>
      <c r="L33" s="56">
        <f t="shared" si="3"/>
        <v>0.49130089738111227</v>
      </c>
      <c r="M33" s="19">
        <v>1219</v>
      </c>
      <c r="N33" s="20">
        <f t="shared" si="4"/>
        <v>0.02480516045011497</v>
      </c>
      <c r="O33" s="19">
        <v>1064</v>
      </c>
      <c r="P33" s="20">
        <f t="shared" si="5"/>
        <v>0.02165109985145392</v>
      </c>
      <c r="Q33" s="19">
        <v>56</v>
      </c>
      <c r="R33" s="20">
        <f t="shared" si="6"/>
        <v>0.0011395315711291538</v>
      </c>
      <c r="S33" s="19">
        <v>1110</v>
      </c>
      <c r="T33" s="20">
        <f t="shared" si="7"/>
        <v>0.022587143642024295</v>
      </c>
      <c r="U33" s="23">
        <f t="shared" si="9"/>
        <v>49143</v>
      </c>
      <c r="V33" s="19">
        <v>0</v>
      </c>
      <c r="W33" s="20">
        <f t="shared" si="8"/>
        <v>0</v>
      </c>
      <c r="X33" s="24"/>
    </row>
    <row r="34" spans="1:24" s="9" customFormat="1" ht="22.5">
      <c r="A34" s="16">
        <v>25</v>
      </c>
      <c r="B34" s="16" t="s">
        <v>64</v>
      </c>
      <c r="C34" s="17" t="s">
        <v>63</v>
      </c>
      <c r="D34" s="18">
        <v>182975</v>
      </c>
      <c r="E34" s="19">
        <v>6840</v>
      </c>
      <c r="F34" s="20">
        <f t="shared" si="0"/>
        <v>0.11678732413604699</v>
      </c>
      <c r="G34" s="19">
        <v>18791</v>
      </c>
      <c r="H34" s="20">
        <f t="shared" si="1"/>
        <v>0.320840732140418</v>
      </c>
      <c r="I34" s="21"/>
      <c r="J34" s="21">
        <f t="shared" si="2"/>
        <v>0</v>
      </c>
      <c r="K34" s="55">
        <v>28649</v>
      </c>
      <c r="L34" s="56">
        <f t="shared" si="3"/>
        <v>0.4891579019259664</v>
      </c>
      <c r="M34" s="19">
        <v>1507</v>
      </c>
      <c r="N34" s="20">
        <f t="shared" si="4"/>
        <v>0.02573077448436006</v>
      </c>
      <c r="O34" s="19">
        <v>1044</v>
      </c>
      <c r="P34" s="20">
        <f t="shared" si="5"/>
        <v>0.01782543368392296</v>
      </c>
      <c r="Q34" s="19">
        <v>79</v>
      </c>
      <c r="R34" s="20">
        <f t="shared" si="6"/>
        <v>0.001348859445430952</v>
      </c>
      <c r="S34" s="19">
        <v>1658</v>
      </c>
      <c r="T34" s="20">
        <f t="shared" si="7"/>
        <v>0.028308974183854665</v>
      </c>
      <c r="U34" s="23">
        <f t="shared" si="9"/>
        <v>58568</v>
      </c>
      <c r="V34" s="19">
        <v>0</v>
      </c>
      <c r="W34" s="20">
        <f t="shared" si="8"/>
        <v>0</v>
      </c>
      <c r="X34" s="24"/>
    </row>
    <row r="35" spans="1:24" s="9" customFormat="1" ht="22.5">
      <c r="A35" s="16">
        <v>26</v>
      </c>
      <c r="B35" s="16" t="s">
        <v>65</v>
      </c>
      <c r="C35" s="17" t="s">
        <v>103</v>
      </c>
      <c r="D35" s="18">
        <v>168512</v>
      </c>
      <c r="E35" s="19">
        <v>6948</v>
      </c>
      <c r="F35" s="20">
        <f t="shared" si="0"/>
        <v>0.14408660127330417</v>
      </c>
      <c r="G35" s="19">
        <v>11232</v>
      </c>
      <c r="H35" s="20">
        <f t="shared" si="1"/>
        <v>0.2329275626801601</v>
      </c>
      <c r="I35" s="21"/>
      <c r="J35" s="21">
        <f t="shared" si="2"/>
        <v>0</v>
      </c>
      <c r="K35" s="55">
        <v>24940</v>
      </c>
      <c r="L35" s="56">
        <f t="shared" si="3"/>
        <v>0.5172020488998569</v>
      </c>
      <c r="M35" s="19">
        <v>805</v>
      </c>
      <c r="N35" s="20">
        <f t="shared" si="4"/>
        <v>0.016693971506190248</v>
      </c>
      <c r="O35" s="19">
        <v>694</v>
      </c>
      <c r="P35" s="20">
        <f t="shared" si="5"/>
        <v>0.01439206984508824</v>
      </c>
      <c r="Q35" s="19">
        <v>210</v>
      </c>
      <c r="R35" s="20">
        <f t="shared" si="6"/>
        <v>0.004354949088571369</v>
      </c>
      <c r="S35" s="19">
        <v>1290</v>
      </c>
      <c r="T35" s="20">
        <f t="shared" si="7"/>
        <v>0.02675183011550984</v>
      </c>
      <c r="U35" s="23">
        <f t="shared" si="9"/>
        <v>48221</v>
      </c>
      <c r="V35" s="19">
        <v>2102</v>
      </c>
      <c r="W35" s="20">
        <f t="shared" si="8"/>
        <v>0.043590966591319134</v>
      </c>
      <c r="X35" s="24"/>
    </row>
    <row r="36" spans="1:24" s="9" customFormat="1" ht="11.25">
      <c r="A36" s="16">
        <v>27</v>
      </c>
      <c r="B36" s="16" t="s">
        <v>66</v>
      </c>
      <c r="C36" s="17" t="s">
        <v>67</v>
      </c>
      <c r="D36" s="18">
        <v>378706</v>
      </c>
      <c r="E36" s="19">
        <v>25979</v>
      </c>
      <c r="F36" s="20">
        <f t="shared" si="0"/>
        <v>0.16604456147975816</v>
      </c>
      <c r="G36" s="21"/>
      <c r="H36" s="21">
        <f t="shared" si="1"/>
        <v>0</v>
      </c>
      <c r="I36" s="19">
        <v>50895</v>
      </c>
      <c r="J36" s="20">
        <f t="shared" si="2"/>
        <v>0.3252949673394777</v>
      </c>
      <c r="K36" s="55">
        <v>65190</v>
      </c>
      <c r="L36" s="56">
        <f t="shared" si="3"/>
        <v>0.41666134042362807</v>
      </c>
      <c r="M36" s="21"/>
      <c r="N36" s="22">
        <f t="shared" si="4"/>
        <v>0</v>
      </c>
      <c r="O36" s="19">
        <v>8131</v>
      </c>
      <c r="P36" s="20">
        <f t="shared" si="5"/>
        <v>0.051969218576231324</v>
      </c>
      <c r="Q36" s="19">
        <v>478</v>
      </c>
      <c r="R36" s="20">
        <f t="shared" si="6"/>
        <v>0.00305513300694116</v>
      </c>
      <c r="S36" s="19">
        <v>5785</v>
      </c>
      <c r="T36" s="20">
        <f t="shared" si="7"/>
        <v>0.03697477917396362</v>
      </c>
      <c r="U36" s="23">
        <f t="shared" si="9"/>
        <v>156458</v>
      </c>
      <c r="V36" s="19">
        <v>0</v>
      </c>
      <c r="W36" s="20">
        <f t="shared" si="8"/>
        <v>0</v>
      </c>
      <c r="X36" s="24"/>
    </row>
    <row r="37" spans="1:24" s="9" customFormat="1" ht="11.25">
      <c r="A37" s="25">
        <v>28</v>
      </c>
      <c r="B37" s="25" t="s">
        <v>68</v>
      </c>
      <c r="C37" s="26" t="s">
        <v>69</v>
      </c>
      <c r="D37" s="18">
        <v>112682</v>
      </c>
      <c r="E37" s="19">
        <v>12451</v>
      </c>
      <c r="F37" s="20">
        <f t="shared" si="0"/>
        <v>0.1954661768630591</v>
      </c>
      <c r="G37" s="19">
        <v>19112</v>
      </c>
      <c r="H37" s="20">
        <f t="shared" si="1"/>
        <v>0.30003610731722635</v>
      </c>
      <c r="I37" s="21"/>
      <c r="J37" s="21">
        <f t="shared" si="2"/>
        <v>0</v>
      </c>
      <c r="K37" s="55">
        <v>22379</v>
      </c>
      <c r="L37" s="56">
        <f t="shared" si="3"/>
        <v>0.3513241966121917</v>
      </c>
      <c r="M37" s="19">
        <v>4958</v>
      </c>
      <c r="N37" s="20">
        <f t="shared" si="4"/>
        <v>0.07783481687310632</v>
      </c>
      <c r="O37" s="19">
        <v>2564</v>
      </c>
      <c r="P37" s="20">
        <f t="shared" si="5"/>
        <v>0.040251809290569714</v>
      </c>
      <c r="Q37" s="19">
        <v>62</v>
      </c>
      <c r="R37" s="20">
        <f t="shared" si="6"/>
        <v>0.0009733276817532457</v>
      </c>
      <c r="S37" s="19">
        <v>2173</v>
      </c>
      <c r="T37" s="20">
        <f t="shared" si="7"/>
        <v>0.0341135653620936</v>
      </c>
      <c r="U37" s="23">
        <f t="shared" si="9"/>
        <v>63699</v>
      </c>
      <c r="V37" s="19">
        <v>0</v>
      </c>
      <c r="W37" s="20">
        <f t="shared" si="8"/>
        <v>0</v>
      </c>
      <c r="X37" s="24"/>
    </row>
    <row r="38" spans="1:24" s="9" customFormat="1" ht="11.25">
      <c r="A38" s="16">
        <v>29</v>
      </c>
      <c r="B38" s="16" t="s">
        <v>70</v>
      </c>
      <c r="C38" s="17" t="s">
        <v>71</v>
      </c>
      <c r="D38" s="18">
        <v>329777</v>
      </c>
      <c r="E38" s="19">
        <v>35091</v>
      </c>
      <c r="F38" s="20">
        <f t="shared" si="0"/>
        <v>0.34461390397438796</v>
      </c>
      <c r="G38" s="21"/>
      <c r="H38" s="21">
        <f t="shared" si="1"/>
        <v>0</v>
      </c>
      <c r="I38" s="53">
        <v>35984</v>
      </c>
      <c r="J38" s="54">
        <f t="shared" si="2"/>
        <v>0.3533836801634144</v>
      </c>
      <c r="K38" s="19">
        <v>26728</v>
      </c>
      <c r="L38" s="20">
        <f t="shared" si="3"/>
        <v>0.2624844098323627</v>
      </c>
      <c r="M38" s="21"/>
      <c r="N38" s="22">
        <f t="shared" si="4"/>
        <v>0</v>
      </c>
      <c r="O38" s="19">
        <v>1408</v>
      </c>
      <c r="P38" s="20">
        <f t="shared" si="5"/>
        <v>0.01382737387922653</v>
      </c>
      <c r="Q38" s="19">
        <v>102</v>
      </c>
      <c r="R38" s="20">
        <f t="shared" si="6"/>
        <v>0.0010016989600007855</v>
      </c>
      <c r="S38" s="19">
        <v>2514</v>
      </c>
      <c r="T38" s="20">
        <f t="shared" si="7"/>
        <v>0.0246889331906076</v>
      </c>
      <c r="U38" s="23">
        <f t="shared" si="9"/>
        <v>101827</v>
      </c>
      <c r="V38" s="19">
        <v>0</v>
      </c>
      <c r="W38" s="20">
        <f t="shared" si="8"/>
        <v>0</v>
      </c>
      <c r="X38" s="24"/>
    </row>
    <row r="39" spans="1:24" s="9" customFormat="1" ht="11.25">
      <c r="A39" s="16">
        <v>30</v>
      </c>
      <c r="B39" s="16" t="s">
        <v>72</v>
      </c>
      <c r="C39" s="17" t="s">
        <v>71</v>
      </c>
      <c r="D39" s="18">
        <v>284773</v>
      </c>
      <c r="E39" s="51">
        <v>43147</v>
      </c>
      <c r="F39" s="52">
        <f t="shared" si="0"/>
        <v>0.43697589629329553</v>
      </c>
      <c r="G39" s="21"/>
      <c r="H39" s="21">
        <f t="shared" si="1"/>
        <v>0</v>
      </c>
      <c r="I39" s="19">
        <v>29972</v>
      </c>
      <c r="J39" s="20">
        <f t="shared" si="2"/>
        <v>0.3035446627506583</v>
      </c>
      <c r="K39" s="19">
        <v>21486</v>
      </c>
      <c r="L39" s="20">
        <f t="shared" si="3"/>
        <v>0.21760178245898318</v>
      </c>
      <c r="M39" s="21"/>
      <c r="N39" s="22">
        <f t="shared" si="4"/>
        <v>0</v>
      </c>
      <c r="O39" s="19">
        <v>1532</v>
      </c>
      <c r="P39" s="20">
        <f t="shared" si="5"/>
        <v>0.015515495240024307</v>
      </c>
      <c r="Q39" s="19">
        <v>132</v>
      </c>
      <c r="R39" s="20">
        <f t="shared" si="6"/>
        <v>0.0013368442373911282</v>
      </c>
      <c r="S39" s="19">
        <v>2471</v>
      </c>
      <c r="T39" s="20">
        <f t="shared" si="7"/>
        <v>0.02502531901964756</v>
      </c>
      <c r="U39" s="23">
        <f t="shared" si="9"/>
        <v>98740</v>
      </c>
      <c r="V39" s="19">
        <v>0</v>
      </c>
      <c r="W39" s="20">
        <f t="shared" si="8"/>
        <v>0</v>
      </c>
      <c r="X39" s="24"/>
    </row>
    <row r="40" spans="1:24" s="9" customFormat="1" ht="11.25">
      <c r="A40" s="16">
        <v>31</v>
      </c>
      <c r="B40" s="16" t="s">
        <v>73</v>
      </c>
      <c r="C40" s="17" t="s">
        <v>104</v>
      </c>
      <c r="D40" s="18">
        <v>433797</v>
      </c>
      <c r="E40" s="19">
        <v>13040</v>
      </c>
      <c r="F40" s="20">
        <f t="shared" si="0"/>
        <v>0.09416386245143774</v>
      </c>
      <c r="G40" s="21"/>
      <c r="H40" s="21">
        <f t="shared" si="1"/>
        <v>0</v>
      </c>
      <c r="I40" s="19">
        <v>57023</v>
      </c>
      <c r="J40" s="20">
        <f t="shared" si="2"/>
        <v>0.4117719270374489</v>
      </c>
      <c r="K40" s="55">
        <v>57247</v>
      </c>
      <c r="L40" s="56">
        <f t="shared" si="3"/>
        <v>0.413389465778946</v>
      </c>
      <c r="M40" s="21"/>
      <c r="N40" s="22">
        <f t="shared" si="4"/>
        <v>0</v>
      </c>
      <c r="O40" s="19">
        <v>3515</v>
      </c>
      <c r="P40" s="20">
        <f t="shared" si="5"/>
        <v>0.025382360162331568</v>
      </c>
      <c r="Q40" s="19">
        <v>182</v>
      </c>
      <c r="R40" s="20">
        <f t="shared" si="6"/>
        <v>0.0013142502274663855</v>
      </c>
      <c r="S40" s="19">
        <v>3997</v>
      </c>
      <c r="T40" s="20">
        <f t="shared" si="7"/>
        <v>0.028862956918588697</v>
      </c>
      <c r="U40" s="23">
        <f t="shared" si="9"/>
        <v>138482</v>
      </c>
      <c r="V40" s="19">
        <v>3478</v>
      </c>
      <c r="W40" s="20">
        <f t="shared" si="8"/>
        <v>0.025115177423780707</v>
      </c>
      <c r="X40" s="24"/>
    </row>
    <row r="41" spans="1:24" s="9" customFormat="1" ht="22.5">
      <c r="A41" s="16">
        <v>32</v>
      </c>
      <c r="B41" s="16" t="s">
        <v>74</v>
      </c>
      <c r="C41" s="17" t="s">
        <v>75</v>
      </c>
      <c r="D41" s="18">
        <v>206686</v>
      </c>
      <c r="E41" s="19">
        <v>7612</v>
      </c>
      <c r="F41" s="20">
        <f t="shared" si="0"/>
        <v>0.12970504541039754</v>
      </c>
      <c r="G41" s="19">
        <v>13676</v>
      </c>
      <c r="H41" s="20">
        <f t="shared" si="1"/>
        <v>0.23303286928962122</v>
      </c>
      <c r="I41" s="21"/>
      <c r="J41" s="21">
        <f t="shared" si="2"/>
        <v>0</v>
      </c>
      <c r="K41" s="55">
        <v>33545</v>
      </c>
      <c r="L41" s="56">
        <f t="shared" si="3"/>
        <v>0.5715916642527306</v>
      </c>
      <c r="M41" s="19">
        <v>1125</v>
      </c>
      <c r="N41" s="20">
        <f t="shared" si="4"/>
        <v>0.019169492391841465</v>
      </c>
      <c r="O41" s="19">
        <v>1052</v>
      </c>
      <c r="P41" s="20">
        <f t="shared" si="5"/>
        <v>0.017925605329970864</v>
      </c>
      <c r="Q41" s="19">
        <v>95</v>
      </c>
      <c r="R41" s="20">
        <f t="shared" si="6"/>
        <v>0.001618757135311057</v>
      </c>
      <c r="S41" s="19">
        <v>1582</v>
      </c>
      <c r="T41" s="20">
        <f t="shared" si="7"/>
        <v>0.026956566190127287</v>
      </c>
      <c r="U41" s="23">
        <f t="shared" si="9"/>
        <v>58687</v>
      </c>
      <c r="V41" s="19">
        <v>0</v>
      </c>
      <c r="W41" s="20">
        <f t="shared" si="8"/>
        <v>0</v>
      </c>
      <c r="X41" s="24"/>
    </row>
    <row r="42" spans="1:24" s="9" customFormat="1" ht="11.25">
      <c r="A42" s="16">
        <v>33</v>
      </c>
      <c r="B42" s="16" t="s">
        <v>76</v>
      </c>
      <c r="C42" s="17" t="s">
        <v>58</v>
      </c>
      <c r="D42" s="18">
        <v>333049</v>
      </c>
      <c r="E42" s="19">
        <v>43016</v>
      </c>
      <c r="F42" s="20">
        <f t="shared" si="0"/>
        <v>0.29968788317913275</v>
      </c>
      <c r="G42" s="21"/>
      <c r="H42" s="21">
        <f t="shared" si="1"/>
        <v>0</v>
      </c>
      <c r="I42" s="53">
        <v>52936</v>
      </c>
      <c r="J42" s="54">
        <f t="shared" si="2"/>
        <v>0.3687994649425928</v>
      </c>
      <c r="K42" s="19">
        <v>39089</v>
      </c>
      <c r="L42" s="20">
        <f t="shared" si="3"/>
        <v>0.27232889309998887</v>
      </c>
      <c r="M42" s="21"/>
      <c r="N42" s="22">
        <f t="shared" si="4"/>
        <v>0</v>
      </c>
      <c r="O42" s="19">
        <v>4967</v>
      </c>
      <c r="P42" s="20">
        <f t="shared" si="5"/>
        <v>0.034604559134990526</v>
      </c>
      <c r="Q42" s="19">
        <v>163</v>
      </c>
      <c r="R42" s="20">
        <f t="shared" si="6"/>
        <v>0.0011356036116374987</v>
      </c>
      <c r="S42" s="19">
        <v>3365</v>
      </c>
      <c r="T42" s="20">
        <f t="shared" si="7"/>
        <v>0.023443596031657563</v>
      </c>
      <c r="U42" s="23">
        <f t="shared" si="9"/>
        <v>143536</v>
      </c>
      <c r="V42" s="19">
        <v>0</v>
      </c>
      <c r="W42" s="20">
        <f t="shared" si="8"/>
        <v>0</v>
      </c>
      <c r="X42" s="24"/>
    </row>
    <row r="43" spans="1:24" s="9" customFormat="1" ht="11.25">
      <c r="A43" s="16">
        <v>34</v>
      </c>
      <c r="B43" s="16" t="s">
        <v>77</v>
      </c>
      <c r="C43" s="17" t="s">
        <v>78</v>
      </c>
      <c r="D43" s="18">
        <v>76355</v>
      </c>
      <c r="E43" s="19">
        <v>6356</v>
      </c>
      <c r="F43" s="20">
        <f t="shared" si="0"/>
        <v>0.147024126205732</v>
      </c>
      <c r="G43" s="21"/>
      <c r="H43" s="21">
        <f t="shared" si="1"/>
        <v>0</v>
      </c>
      <c r="I43" s="53">
        <v>18022</v>
      </c>
      <c r="J43" s="54">
        <f t="shared" si="2"/>
        <v>0.4168767782378386</v>
      </c>
      <c r="K43" s="19">
        <v>10847</v>
      </c>
      <c r="L43" s="20">
        <f t="shared" si="3"/>
        <v>0.2509079133029539</v>
      </c>
      <c r="M43" s="21"/>
      <c r="N43" s="22">
        <f t="shared" si="4"/>
        <v>0</v>
      </c>
      <c r="O43" s="19">
        <v>6325</v>
      </c>
      <c r="P43" s="20">
        <f t="shared" si="5"/>
        <v>0.14630704818301682</v>
      </c>
      <c r="Q43" s="19">
        <v>60</v>
      </c>
      <c r="R43" s="20">
        <f t="shared" si="6"/>
        <v>0.0013878929471906733</v>
      </c>
      <c r="S43" s="19">
        <v>1621</v>
      </c>
      <c r="T43" s="20">
        <f t="shared" si="7"/>
        <v>0.03749624112326803</v>
      </c>
      <c r="U43" s="23">
        <f t="shared" si="9"/>
        <v>43231</v>
      </c>
      <c r="V43" s="19">
        <v>0</v>
      </c>
      <c r="W43" s="20">
        <f t="shared" si="8"/>
        <v>0</v>
      </c>
      <c r="X43" s="24"/>
    </row>
    <row r="44" spans="1:24" s="9" customFormat="1" ht="11.25">
      <c r="A44" s="16">
        <v>35</v>
      </c>
      <c r="B44" s="16" t="s">
        <v>79</v>
      </c>
      <c r="C44" s="17" t="s">
        <v>80</v>
      </c>
      <c r="D44" s="18">
        <v>144253</v>
      </c>
      <c r="E44" s="19">
        <v>27593</v>
      </c>
      <c r="F44" s="20">
        <f t="shared" si="0"/>
        <v>0.3457552784913226</v>
      </c>
      <c r="G44" s="21"/>
      <c r="H44" s="21">
        <f t="shared" si="1"/>
        <v>0</v>
      </c>
      <c r="I44" s="53">
        <v>28908</v>
      </c>
      <c r="J44" s="54">
        <f t="shared" si="2"/>
        <v>0.3622329427980703</v>
      </c>
      <c r="K44" s="19">
        <v>18900</v>
      </c>
      <c r="L44" s="20">
        <f t="shared" si="3"/>
        <v>0.23682726646200114</v>
      </c>
      <c r="M44" s="21"/>
      <c r="N44" s="22">
        <f t="shared" si="4"/>
        <v>0</v>
      </c>
      <c r="O44" s="19">
        <v>2424</v>
      </c>
      <c r="P44" s="20">
        <f t="shared" si="5"/>
        <v>0.030374036714491574</v>
      </c>
      <c r="Q44" s="19">
        <v>94</v>
      </c>
      <c r="R44" s="20">
        <f t="shared" si="6"/>
        <v>0.0011778710607104818</v>
      </c>
      <c r="S44" s="19">
        <v>1886</v>
      </c>
      <c r="T44" s="20">
        <f t="shared" si="7"/>
        <v>0.02363260447340392</v>
      </c>
      <c r="U44" s="23">
        <f t="shared" si="9"/>
        <v>79805</v>
      </c>
      <c r="V44" s="19">
        <v>0</v>
      </c>
      <c r="W44" s="20">
        <f t="shared" si="8"/>
        <v>0</v>
      </c>
      <c r="X44" s="24"/>
    </row>
    <row r="45" spans="1:24" s="9" customFormat="1" ht="11.25">
      <c r="A45" s="16">
        <v>36</v>
      </c>
      <c r="B45" s="16" t="s">
        <v>81</v>
      </c>
      <c r="C45" s="17" t="s">
        <v>82</v>
      </c>
      <c r="D45" s="18">
        <v>128313</v>
      </c>
      <c r="E45" s="19">
        <v>21814</v>
      </c>
      <c r="F45" s="20">
        <f t="shared" si="0"/>
        <v>0.33115236895237804</v>
      </c>
      <c r="G45" s="21"/>
      <c r="H45" s="21">
        <f t="shared" si="1"/>
        <v>0</v>
      </c>
      <c r="I45" s="53">
        <v>27644</v>
      </c>
      <c r="J45" s="54">
        <f t="shared" si="2"/>
        <v>0.4196560047363867</v>
      </c>
      <c r="K45" s="19">
        <v>9286</v>
      </c>
      <c r="L45" s="20">
        <f t="shared" si="3"/>
        <v>0.14096822673933174</v>
      </c>
      <c r="M45" s="21"/>
      <c r="N45" s="22">
        <f t="shared" si="4"/>
        <v>0</v>
      </c>
      <c r="O45" s="19">
        <v>5036</v>
      </c>
      <c r="P45" s="20">
        <f t="shared" si="5"/>
        <v>0.07645013890364794</v>
      </c>
      <c r="Q45" s="19">
        <v>324</v>
      </c>
      <c r="R45" s="20">
        <f t="shared" si="6"/>
        <v>0.004918555402061543</v>
      </c>
      <c r="S45" s="19">
        <v>1769</v>
      </c>
      <c r="T45" s="20">
        <f t="shared" si="7"/>
        <v>0.02685470526619404</v>
      </c>
      <c r="U45" s="23">
        <f t="shared" si="9"/>
        <v>65873</v>
      </c>
      <c r="V45" s="19">
        <v>0</v>
      </c>
      <c r="W45" s="20">
        <f t="shared" si="8"/>
        <v>0</v>
      </c>
      <c r="X45" s="24"/>
    </row>
    <row r="46" spans="1:24" s="9" customFormat="1" ht="11.25">
      <c r="A46" s="16">
        <v>37</v>
      </c>
      <c r="B46" s="16" t="s">
        <v>83</v>
      </c>
      <c r="C46" s="17" t="s">
        <v>52</v>
      </c>
      <c r="D46" s="18">
        <v>280523</v>
      </c>
      <c r="E46" s="51">
        <v>40133</v>
      </c>
      <c r="F46" s="52">
        <f t="shared" si="0"/>
        <v>0.3970419469726949</v>
      </c>
      <c r="G46" s="21"/>
      <c r="H46" s="21">
        <f t="shared" si="1"/>
        <v>0</v>
      </c>
      <c r="I46" s="19">
        <v>26569</v>
      </c>
      <c r="J46" s="20">
        <f t="shared" si="2"/>
        <v>0.26285120696478037</v>
      </c>
      <c r="K46" s="19">
        <v>30905</v>
      </c>
      <c r="L46" s="20">
        <f t="shared" si="3"/>
        <v>0.3057479224376731</v>
      </c>
      <c r="M46" s="21"/>
      <c r="N46" s="22">
        <f t="shared" si="4"/>
        <v>0</v>
      </c>
      <c r="O46" s="19">
        <v>1179</v>
      </c>
      <c r="P46" s="20">
        <f t="shared" si="5"/>
        <v>0.01166402849228334</v>
      </c>
      <c r="Q46" s="19">
        <v>130</v>
      </c>
      <c r="R46" s="20">
        <f t="shared" si="6"/>
        <v>0.0012861100118717846</v>
      </c>
      <c r="S46" s="19">
        <v>2164</v>
      </c>
      <c r="T46" s="20">
        <f t="shared" si="7"/>
        <v>0.021408785120696477</v>
      </c>
      <c r="U46" s="23">
        <f t="shared" si="9"/>
        <v>101080</v>
      </c>
      <c r="V46" s="19">
        <v>0</v>
      </c>
      <c r="W46" s="20">
        <f t="shared" si="8"/>
        <v>0</v>
      </c>
      <c r="X46" s="24"/>
    </row>
    <row r="47" spans="1:24" s="9" customFormat="1" ht="11.25">
      <c r="A47" s="16">
        <v>38</v>
      </c>
      <c r="B47" s="16" t="s">
        <v>84</v>
      </c>
      <c r="C47" s="17" t="s">
        <v>85</v>
      </c>
      <c r="D47" s="18">
        <v>461336</v>
      </c>
      <c r="E47" s="19">
        <v>38959</v>
      </c>
      <c r="F47" s="20">
        <f t="shared" si="0"/>
        <v>0.20743505508138416</v>
      </c>
      <c r="G47" s="21"/>
      <c r="H47" s="21">
        <f t="shared" si="1"/>
        <v>0</v>
      </c>
      <c r="I47" s="19">
        <v>63470</v>
      </c>
      <c r="J47" s="20">
        <f t="shared" si="2"/>
        <v>0.33794252794002544</v>
      </c>
      <c r="K47" s="55">
        <v>75749</v>
      </c>
      <c r="L47" s="56">
        <f t="shared" si="3"/>
        <v>0.40332138882824936</v>
      </c>
      <c r="M47" s="21"/>
      <c r="N47" s="22">
        <f t="shared" si="4"/>
        <v>0</v>
      </c>
      <c r="O47" s="19">
        <v>4597</v>
      </c>
      <c r="P47" s="20">
        <f t="shared" si="5"/>
        <v>0.024476473939503654</v>
      </c>
      <c r="Q47" s="19">
        <v>308</v>
      </c>
      <c r="R47" s="20">
        <f t="shared" si="6"/>
        <v>0.0016399290783918046</v>
      </c>
      <c r="S47" s="19">
        <v>4730</v>
      </c>
      <c r="T47" s="20">
        <f t="shared" si="7"/>
        <v>0.02518462513244557</v>
      </c>
      <c r="U47" s="23">
        <f t="shared" si="9"/>
        <v>187813</v>
      </c>
      <c r="V47" s="19">
        <v>0</v>
      </c>
      <c r="W47" s="20">
        <f t="shared" si="8"/>
        <v>0</v>
      </c>
      <c r="X47" s="24"/>
    </row>
    <row r="48" spans="1:24" s="9" customFormat="1" ht="11.25">
      <c r="A48" s="16">
        <v>39</v>
      </c>
      <c r="B48" s="16" t="s">
        <v>86</v>
      </c>
      <c r="C48" s="17" t="s">
        <v>105</v>
      </c>
      <c r="D48" s="18">
        <v>143976</v>
      </c>
      <c r="E48" s="19">
        <v>21077</v>
      </c>
      <c r="F48" s="20">
        <f t="shared" si="0"/>
        <v>0.25446094410237835</v>
      </c>
      <c r="G48" s="21"/>
      <c r="H48" s="21">
        <f t="shared" si="1"/>
        <v>0</v>
      </c>
      <c r="I48" s="53">
        <v>28191</v>
      </c>
      <c r="J48" s="54">
        <f t="shared" si="2"/>
        <v>0.3403477001086563</v>
      </c>
      <c r="K48" s="19">
        <v>27694</v>
      </c>
      <c r="L48" s="20">
        <f t="shared" si="3"/>
        <v>0.3343474586502475</v>
      </c>
      <c r="M48" s="21"/>
      <c r="N48" s="22">
        <f t="shared" si="4"/>
        <v>0</v>
      </c>
      <c r="O48" s="19">
        <v>3254</v>
      </c>
      <c r="P48" s="20">
        <f t="shared" si="5"/>
        <v>0.039285283109984304</v>
      </c>
      <c r="Q48" s="19">
        <v>42</v>
      </c>
      <c r="R48" s="20">
        <f t="shared" si="6"/>
        <v>0.0005070626584570808</v>
      </c>
      <c r="S48" s="19">
        <v>2264</v>
      </c>
      <c r="T48" s="20">
        <f t="shared" si="7"/>
        <v>0.027333091874924543</v>
      </c>
      <c r="U48" s="23">
        <f t="shared" si="9"/>
        <v>82830</v>
      </c>
      <c r="V48" s="19">
        <v>308</v>
      </c>
      <c r="W48" s="20">
        <f t="shared" si="8"/>
        <v>0.0037184594953519256</v>
      </c>
      <c r="X48" s="24"/>
    </row>
    <row r="49" spans="1:24" s="28" customFormat="1" ht="11.25">
      <c r="A49" s="27">
        <v>40</v>
      </c>
      <c r="B49" s="16" t="s">
        <v>87</v>
      </c>
      <c r="C49" s="17" t="s">
        <v>88</v>
      </c>
      <c r="D49" s="18">
        <v>281194</v>
      </c>
      <c r="E49" s="19">
        <v>12632</v>
      </c>
      <c r="F49" s="20">
        <f t="shared" si="0"/>
        <v>0.10102367242482406</v>
      </c>
      <c r="G49" s="21"/>
      <c r="H49" s="21">
        <f t="shared" si="1"/>
        <v>0</v>
      </c>
      <c r="I49" s="19">
        <v>48303</v>
      </c>
      <c r="J49" s="20">
        <f t="shared" si="2"/>
        <v>0.3863003838771593</v>
      </c>
      <c r="K49" s="55">
        <v>54603</v>
      </c>
      <c r="L49" s="56">
        <f t="shared" si="3"/>
        <v>0.43668426103646835</v>
      </c>
      <c r="M49" s="21"/>
      <c r="N49" s="22">
        <f t="shared" si="4"/>
        <v>0</v>
      </c>
      <c r="O49" s="19">
        <v>3351</v>
      </c>
      <c r="P49" s="20">
        <f t="shared" si="5"/>
        <v>0.026799424184261036</v>
      </c>
      <c r="Q49" s="19">
        <v>519</v>
      </c>
      <c r="R49" s="20">
        <f t="shared" si="6"/>
        <v>0.004150671785028791</v>
      </c>
      <c r="S49" s="19">
        <v>5632</v>
      </c>
      <c r="T49" s="20">
        <f t="shared" si="7"/>
        <v>0.045041586692258474</v>
      </c>
      <c r="U49" s="23">
        <f t="shared" si="9"/>
        <v>125040</v>
      </c>
      <c r="V49" s="19">
        <v>0</v>
      </c>
      <c r="W49" s="20">
        <f t="shared" si="8"/>
        <v>0</v>
      </c>
      <c r="X49" s="24"/>
    </row>
    <row r="50" spans="1:24" s="9" customFormat="1" ht="22.5">
      <c r="A50" s="16">
        <v>41</v>
      </c>
      <c r="B50" s="16" t="s">
        <v>89</v>
      </c>
      <c r="C50" s="17" t="s">
        <v>75</v>
      </c>
      <c r="D50" s="18">
        <v>183433</v>
      </c>
      <c r="E50" s="19">
        <v>5536</v>
      </c>
      <c r="F50" s="20">
        <f t="shared" si="0"/>
        <v>0.10172543687179582</v>
      </c>
      <c r="G50" s="19">
        <v>11658</v>
      </c>
      <c r="H50" s="20">
        <f t="shared" si="1"/>
        <v>0.21421877584020874</v>
      </c>
      <c r="I50" s="21"/>
      <c r="J50" s="21">
        <f t="shared" si="2"/>
        <v>0</v>
      </c>
      <c r="K50" s="55">
        <v>33711</v>
      </c>
      <c r="L50" s="56">
        <f t="shared" si="3"/>
        <v>0.6194483747082927</v>
      </c>
      <c r="M50" s="19">
        <v>1204</v>
      </c>
      <c r="N50" s="20">
        <f t="shared" si="4"/>
        <v>0.022123812498851547</v>
      </c>
      <c r="O50" s="19">
        <v>804</v>
      </c>
      <c r="P50" s="20">
        <f t="shared" si="5"/>
        <v>0.014773708678635086</v>
      </c>
      <c r="Q50" s="19">
        <v>72</v>
      </c>
      <c r="R50" s="20">
        <f t="shared" si="6"/>
        <v>0.001323018687638963</v>
      </c>
      <c r="S50" s="19">
        <v>1436</v>
      </c>
      <c r="T50" s="20">
        <f t="shared" si="7"/>
        <v>0.026386872714577094</v>
      </c>
      <c r="U50" s="23">
        <f t="shared" si="9"/>
        <v>54421</v>
      </c>
      <c r="V50" s="19">
        <v>0</v>
      </c>
      <c r="W50" s="20">
        <f t="shared" si="8"/>
        <v>0</v>
      </c>
      <c r="X50" s="24"/>
    </row>
    <row r="51" spans="1:24" s="9" customFormat="1" ht="11.25">
      <c r="A51" s="16">
        <v>42</v>
      </c>
      <c r="B51" s="16" t="s">
        <v>90</v>
      </c>
      <c r="C51" s="17" t="s">
        <v>58</v>
      </c>
      <c r="D51" s="18">
        <v>266831</v>
      </c>
      <c r="E51" s="19">
        <v>19325</v>
      </c>
      <c r="F51" s="20">
        <f t="shared" si="0"/>
        <v>0.20649235470738458</v>
      </c>
      <c r="G51" s="21"/>
      <c r="H51" s="21">
        <f t="shared" si="1"/>
        <v>0</v>
      </c>
      <c r="I51" s="19">
        <v>32467</v>
      </c>
      <c r="J51" s="20">
        <f t="shared" si="2"/>
        <v>0.3469178411531516</v>
      </c>
      <c r="K51" s="55">
        <v>38394</v>
      </c>
      <c r="L51" s="56">
        <f t="shared" si="3"/>
        <v>0.41024928675991323</v>
      </c>
      <c r="M51" s="21"/>
      <c r="N51" s="22">
        <f t="shared" si="4"/>
        <v>0</v>
      </c>
      <c r="O51" s="19">
        <v>1305</v>
      </c>
      <c r="P51" s="20">
        <f t="shared" si="5"/>
        <v>0.01394424439291782</v>
      </c>
      <c r="Q51" s="19">
        <v>98</v>
      </c>
      <c r="R51" s="20">
        <f t="shared" si="6"/>
        <v>0.001047153985062028</v>
      </c>
      <c r="S51" s="19">
        <v>1998</v>
      </c>
      <c r="T51" s="20">
        <f t="shared" si="7"/>
        <v>0.02134911900157073</v>
      </c>
      <c r="U51" s="23">
        <f t="shared" si="9"/>
        <v>93587</v>
      </c>
      <c r="V51" s="19">
        <v>0</v>
      </c>
      <c r="W51" s="20">
        <f t="shared" si="8"/>
        <v>0</v>
      </c>
      <c r="X51" s="24"/>
    </row>
    <row r="52" spans="1:24" s="9" customFormat="1" ht="12" customHeight="1">
      <c r="A52" s="25">
        <v>43</v>
      </c>
      <c r="B52" s="25" t="s">
        <v>91</v>
      </c>
      <c r="C52" s="26" t="s">
        <v>92</v>
      </c>
      <c r="D52" s="18">
        <v>325554</v>
      </c>
      <c r="E52" s="51">
        <v>59838</v>
      </c>
      <c r="F52" s="52">
        <f t="shared" si="0"/>
        <v>0.4225698245118463</v>
      </c>
      <c r="G52" s="21"/>
      <c r="H52" s="21">
        <f t="shared" si="1"/>
        <v>0</v>
      </c>
      <c r="I52" s="19">
        <v>48376</v>
      </c>
      <c r="J52" s="20">
        <f t="shared" si="2"/>
        <v>0.34162635500158894</v>
      </c>
      <c r="K52" s="19">
        <v>28108</v>
      </c>
      <c r="L52" s="20">
        <f t="shared" si="3"/>
        <v>0.19849581582571238</v>
      </c>
      <c r="M52" s="21"/>
      <c r="N52" s="22">
        <f t="shared" si="4"/>
        <v>0</v>
      </c>
      <c r="O52" s="19">
        <v>2362</v>
      </c>
      <c r="P52" s="20">
        <f t="shared" si="5"/>
        <v>0.016680201970269412</v>
      </c>
      <c r="Q52" s="19">
        <v>133</v>
      </c>
      <c r="R52" s="20">
        <f t="shared" si="6"/>
        <v>0.0009392323717382861</v>
      </c>
      <c r="S52" s="19">
        <v>2788</v>
      </c>
      <c r="T52" s="20">
        <f t="shared" si="7"/>
        <v>0.019688570318844672</v>
      </c>
      <c r="U52" s="23">
        <f t="shared" si="9"/>
        <v>141605</v>
      </c>
      <c r="V52" s="19">
        <v>0</v>
      </c>
      <c r="W52" s="20">
        <f t="shared" si="8"/>
        <v>0</v>
      </c>
      <c r="X52" s="24"/>
    </row>
    <row r="53" spans="1:24" s="28" customFormat="1" ht="11.25">
      <c r="A53" s="27">
        <v>44</v>
      </c>
      <c r="B53" s="16" t="s">
        <v>93</v>
      </c>
      <c r="C53" s="17" t="s">
        <v>94</v>
      </c>
      <c r="D53" s="18">
        <v>215812</v>
      </c>
      <c r="E53" s="19">
        <v>27943</v>
      </c>
      <c r="F53" s="20">
        <f t="shared" si="0"/>
        <v>0.29314939152328995</v>
      </c>
      <c r="G53" s="21"/>
      <c r="H53" s="21">
        <f t="shared" si="1"/>
        <v>0</v>
      </c>
      <c r="I53" s="53">
        <v>40837</v>
      </c>
      <c r="J53" s="54">
        <f t="shared" si="2"/>
        <v>0.4284200587494755</v>
      </c>
      <c r="K53" s="19">
        <v>21828</v>
      </c>
      <c r="L53" s="20">
        <f t="shared" si="3"/>
        <v>0.22899706252622745</v>
      </c>
      <c r="M53" s="21"/>
      <c r="N53" s="22">
        <f t="shared" si="4"/>
        <v>0</v>
      </c>
      <c r="O53" s="19">
        <v>2386</v>
      </c>
      <c r="P53" s="20">
        <f t="shared" si="5"/>
        <v>0.02503147293327738</v>
      </c>
      <c r="Q53" s="19">
        <v>83</v>
      </c>
      <c r="R53" s="20">
        <f t="shared" si="6"/>
        <v>0.0008707511540075535</v>
      </c>
      <c r="S53" s="19">
        <v>2243</v>
      </c>
      <c r="T53" s="20">
        <f t="shared" si="7"/>
        <v>0.0235312631137222</v>
      </c>
      <c r="U53" s="23">
        <f t="shared" si="9"/>
        <v>95320</v>
      </c>
      <c r="V53" s="19">
        <v>0</v>
      </c>
      <c r="W53" s="20">
        <f t="shared" si="8"/>
        <v>0</v>
      </c>
      <c r="X53" s="24"/>
    </row>
    <row r="54" spans="1:24" s="9" customFormat="1" ht="11.25">
      <c r="A54" s="16">
        <v>45</v>
      </c>
      <c r="B54" s="16" t="s">
        <v>95</v>
      </c>
      <c r="C54" s="17" t="s">
        <v>96</v>
      </c>
      <c r="D54" s="18">
        <v>150623</v>
      </c>
      <c r="E54" s="19">
        <v>18139</v>
      </c>
      <c r="F54" s="20">
        <f t="shared" si="0"/>
        <v>0.22302689011570004</v>
      </c>
      <c r="G54" s="21"/>
      <c r="H54" s="21">
        <f t="shared" si="1"/>
        <v>0</v>
      </c>
      <c r="I54" s="53">
        <v>28079</v>
      </c>
      <c r="J54" s="54">
        <f t="shared" si="2"/>
        <v>0.3452435110843344</v>
      </c>
      <c r="K54" s="19">
        <v>23341</v>
      </c>
      <c r="L54" s="20">
        <f t="shared" si="3"/>
        <v>0.286987741451599</v>
      </c>
      <c r="M54" s="21"/>
      <c r="N54" s="22">
        <f t="shared" si="4"/>
        <v>0</v>
      </c>
      <c r="O54" s="19">
        <v>8169</v>
      </c>
      <c r="P54" s="20">
        <f t="shared" si="5"/>
        <v>0.10044140610591287</v>
      </c>
      <c r="Q54" s="19">
        <v>85</v>
      </c>
      <c r="R54" s="20">
        <f t="shared" si="6"/>
        <v>0.00104511194993299</v>
      </c>
      <c r="S54" s="19">
        <v>3518</v>
      </c>
      <c r="T54" s="20">
        <f t="shared" si="7"/>
        <v>0.043255339292520685</v>
      </c>
      <c r="U54" s="23">
        <f t="shared" si="9"/>
        <v>81331</v>
      </c>
      <c r="V54" s="19">
        <v>0</v>
      </c>
      <c r="W54" s="20">
        <f t="shared" si="8"/>
        <v>0</v>
      </c>
      <c r="X54" s="24"/>
    </row>
    <row r="55" spans="1:21" s="34" customFormat="1" ht="6.75" customHeight="1">
      <c r="A55" s="29"/>
      <c r="B55" s="29"/>
      <c r="C55" s="30"/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3"/>
    </row>
    <row r="56" spans="2:3" ht="13.5">
      <c r="B56" s="35" t="s">
        <v>97</v>
      </c>
      <c r="C56" s="35"/>
    </row>
    <row r="57" spans="2:3" ht="13.5">
      <c r="B57" s="35"/>
      <c r="C57" s="35" t="s">
        <v>98</v>
      </c>
    </row>
    <row r="58" spans="2:3" ht="13.5">
      <c r="B58" s="35"/>
      <c r="C58" s="35" t="s">
        <v>99</v>
      </c>
    </row>
    <row r="59" spans="2:3" ht="13.5">
      <c r="B59" s="35"/>
      <c r="C59" s="35" t="s">
        <v>108</v>
      </c>
    </row>
    <row r="60" spans="2:3" ht="13.5">
      <c r="B60" s="35"/>
      <c r="C60" s="35" t="s">
        <v>109</v>
      </c>
    </row>
    <row r="61" spans="2:3" ht="13.5">
      <c r="B61" s="35"/>
      <c r="C61" s="35" t="s">
        <v>110</v>
      </c>
    </row>
    <row r="62" spans="2:3" ht="13.5">
      <c r="B62" s="38" t="s">
        <v>111</v>
      </c>
      <c r="C62" s="35"/>
    </row>
    <row r="63" spans="2:3" ht="13.5">
      <c r="B63" s="38" t="s">
        <v>112</v>
      </c>
      <c r="C63" s="35"/>
    </row>
    <row r="64" spans="2:3" ht="13.5">
      <c r="B64" s="38" t="s">
        <v>113</v>
      </c>
      <c r="C64" s="35"/>
    </row>
    <row r="65" spans="1:21" s="39" customFormat="1" ht="13.5">
      <c r="A65"/>
      <c r="B65" s="38" t="s">
        <v>114</v>
      </c>
      <c r="C65" s="3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 s="36"/>
    </row>
    <row r="66" spans="2:3" ht="13.5">
      <c r="B66" s="38" t="s">
        <v>115</v>
      </c>
      <c r="C66" s="35"/>
    </row>
    <row r="67" spans="2:3" ht="13.5">
      <c r="B67" s="38" t="s">
        <v>116</v>
      </c>
      <c r="C67" s="35"/>
    </row>
  </sheetData>
  <mergeCells count="13">
    <mergeCell ref="S7:T7"/>
    <mergeCell ref="V7:W7"/>
    <mergeCell ref="M7:N7"/>
    <mergeCell ref="O7:P7"/>
    <mergeCell ref="G7:H7"/>
    <mergeCell ref="Q7:R7"/>
    <mergeCell ref="A7:A8"/>
    <mergeCell ref="C7:C8"/>
    <mergeCell ref="D7:D8"/>
    <mergeCell ref="K7:L7"/>
    <mergeCell ref="E7:F7"/>
    <mergeCell ref="I7:J7"/>
    <mergeCell ref="B7:B8"/>
  </mergeCells>
  <conditionalFormatting sqref="E10:E54">
    <cfRule type="cellIs" priority="1" dxfId="0" operator="equal" stopIfTrue="1">
      <formula>#REF!</formula>
    </cfRule>
  </conditionalFormatting>
  <conditionalFormatting sqref="F10:F54">
    <cfRule type="cellIs" priority="2" dxfId="0" operator="equal" stopIfTrue="1">
      <formula>#REF!</formula>
    </cfRule>
  </conditionalFormatting>
  <conditionalFormatting sqref="G10:G54 J33:J35 I10:I54 J37 J41 J50">
    <cfRule type="cellIs" priority="3" dxfId="1" operator="equal" stopIfTrue="1">
      <formula>#REF!</formula>
    </cfRule>
  </conditionalFormatting>
  <conditionalFormatting sqref="H10:H54 J10:J32 J36 J38:J40 J42:J49 J51:J54">
    <cfRule type="cellIs" priority="4" dxfId="1" operator="equal" stopIfTrue="1">
      <formula>#REF!</formula>
    </cfRule>
  </conditionalFormatting>
  <conditionalFormatting sqref="K10:K54">
    <cfRule type="cellIs" priority="5" dxfId="2" operator="equal" stopIfTrue="1">
      <formula>#REF!</formula>
    </cfRule>
  </conditionalFormatting>
  <conditionalFormatting sqref="L10:L54">
    <cfRule type="cellIs" priority="6" dxfId="2" operator="equal" stopIfTrue="1">
      <formula>#REF!</formula>
    </cfRule>
  </conditionalFormatting>
  <conditionalFormatting sqref="M10:M54">
    <cfRule type="cellIs" priority="7" dxfId="3" operator="equal" stopIfTrue="1">
      <formula>#REF!</formula>
    </cfRule>
  </conditionalFormatting>
  <conditionalFormatting sqref="N10:N54">
    <cfRule type="cellIs" priority="8" dxfId="3" operator="equal" stopIfTrue="1">
      <formula>#REF!</formula>
    </cfRule>
  </conditionalFormatting>
  <conditionalFormatting sqref="O10:O54">
    <cfRule type="cellIs" priority="9" dxfId="4" operator="equal" stopIfTrue="1">
      <formula>#REF!</formula>
    </cfRule>
  </conditionalFormatting>
  <conditionalFormatting sqref="P10:P54">
    <cfRule type="cellIs" priority="10" dxfId="4" operator="equal" stopIfTrue="1">
      <formula>#REF!</formula>
    </cfRule>
  </conditionalFormatting>
  <conditionalFormatting sqref="V10:X54">
    <cfRule type="cellIs" priority="11" dxfId="5" operator="equal" stopIfTrue="1">
      <formula>0</formula>
    </cfRule>
  </conditionalFormatting>
  <printOptions horizontalCentered="1" verticalCentered="1"/>
  <pageMargins left="0.4724409448818898" right="0.15748031496062992" top="0.2755905511811024" bottom="0.4330708661417323" header="0.1968503937007874" footer="0.1968503937007874"/>
  <pageSetup horizontalDpi="600" verticalDpi="600" orientation="landscape" scale="70" r:id="rId4"/>
  <headerFooter alignWithMargins="0">
    <oddFooter>&amp;L&amp;"Arial Narrow,Normal"&amp;9&amp;F - &amp;A&amp;C&amp;"Arial Narrow,Normal"&amp;9&amp;P de &amp;N&amp;R&amp;"Arial Narrow,Normal"&amp;9&amp;D</oddFooter>
  </headerFooter>
  <drawing r:id="rId3"/>
  <legacyDrawing r:id="rId2"/>
  <oleObjects>
    <oleObject progId="PBrush" shapeId="5701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UIE</dc:creator>
  <cp:keywords/>
  <dc:description/>
  <cp:lastModifiedBy> UIE</cp:lastModifiedBy>
  <cp:lastPrinted>2006-09-21T18:23:22Z</cp:lastPrinted>
  <dcterms:created xsi:type="dcterms:W3CDTF">2006-07-31T17:20:48Z</dcterms:created>
  <dcterms:modified xsi:type="dcterms:W3CDTF">2007-10-30T00:30:48Z</dcterms:modified>
  <cp:category/>
  <cp:version/>
  <cp:contentType/>
  <cp:contentStatus/>
</cp:coreProperties>
</file>